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75" firstSheet="4" activeTab="15"/>
  </bookViews>
  <sheets>
    <sheet name="Class PP" sheetId="1" r:id="rId1"/>
    <sheet name="Class I" sheetId="2" r:id="rId2"/>
    <sheet name="Class II" sheetId="3" r:id="rId3"/>
    <sheet name="Class III" sheetId="4" r:id="rId4"/>
    <sheet name="Class IV" sheetId="5" r:id="rId5"/>
    <sheet name="Class V" sheetId="6" r:id="rId6"/>
    <sheet name="Class VI" sheetId="7" r:id="rId7"/>
    <sheet name="Class VII" sheetId="8" r:id="rId8"/>
    <sheet name="Class VIII" sheetId="9" r:id="rId9"/>
    <sheet name="Class IX" sheetId="10" r:id="rId10"/>
    <sheet name="Class X" sheetId="11" r:id="rId11"/>
    <sheet name="Class XI" sheetId="12" r:id="rId12"/>
    <sheet name="Class XII" sheetId="13" r:id="rId13"/>
    <sheet name="Rigzhung Classes IX - XII" sheetId="14" r:id="rId14"/>
    <sheet name="General" sheetId="15" r:id="rId15"/>
    <sheet name="Total No. of Titles" sheetId="16" r:id="rId16"/>
  </sheets>
  <definedNames>
    <definedName name="_xlnm.Print_Area" localSheetId="2">'Class II'!$A$1:$AK$32</definedName>
    <definedName name="_xlnm.Print_Area" localSheetId="5">'Class V'!$A$1:$AL$23</definedName>
    <definedName name="_xlnm.Print_Area" localSheetId="13">'Rigzhung Classes IX - XII'!$A$2:$AK$13</definedName>
  </definedNames>
  <calcPr fullCalcOnLoad="1"/>
</workbook>
</file>

<file path=xl/sharedStrings.xml><?xml version="1.0" encoding="utf-8"?>
<sst xmlns="http://schemas.openxmlformats.org/spreadsheetml/2006/main" count="1800" uniqueCount="453">
  <si>
    <t>99936-0-206-X</t>
  </si>
  <si>
    <t>99936-0-207-8</t>
  </si>
  <si>
    <t>99936-0-208-6</t>
  </si>
  <si>
    <t>1 copy per student</t>
  </si>
  <si>
    <t>1 set per section</t>
  </si>
  <si>
    <t>3 copies per school below 5 section and 5 copies per school above 5 sections</t>
  </si>
  <si>
    <t>1 copy per section</t>
  </si>
  <si>
    <t xml:space="preserve">1 copy between 2 students </t>
  </si>
  <si>
    <t>Sl No</t>
  </si>
  <si>
    <t>Mother Book-3B</t>
  </si>
  <si>
    <t>99936-0-291-4</t>
  </si>
  <si>
    <t>99936-0-293-0</t>
  </si>
  <si>
    <t>99936-0-294-9</t>
  </si>
  <si>
    <t>Dechen and Dorji’s Father (Big Book-3)</t>
  </si>
  <si>
    <t>99936-0-292-2</t>
  </si>
  <si>
    <t>99936-0-296-4</t>
  </si>
  <si>
    <t>The School Book-1</t>
  </si>
  <si>
    <t>What Time Is It Momo? Book-2</t>
  </si>
  <si>
    <t>99936-0-300-7</t>
  </si>
  <si>
    <t>Understanding Mathematics, Textbook for Class IX</t>
  </si>
  <si>
    <t>Understanding Mathematics, Textbook for Class X</t>
  </si>
  <si>
    <t>Teacher's Guide to Understanding Mathematics Textbook for Class X</t>
  </si>
  <si>
    <t>Twelve Animals of Bhutan Book-6</t>
  </si>
  <si>
    <t>At The Market Book-8</t>
  </si>
  <si>
    <t>99936-0-303-1</t>
  </si>
  <si>
    <t>Water Book-10</t>
  </si>
  <si>
    <t>Cats</t>
  </si>
  <si>
    <t>99936-0-314-7</t>
  </si>
  <si>
    <t>Anthology of Songs, Rhymes and Poems</t>
  </si>
  <si>
    <t>AB</t>
  </si>
  <si>
    <t>1 per student</t>
  </si>
  <si>
    <t xml:space="preserve">1 copy per student </t>
  </si>
  <si>
    <t>English Reading &amp; Literature,   Class VII</t>
  </si>
  <si>
    <t>99936-0-278-7</t>
  </si>
  <si>
    <t>99936-0-283-3</t>
  </si>
  <si>
    <t>99936-0-279-5</t>
  </si>
  <si>
    <t>99936-0-284-1</t>
  </si>
  <si>
    <t>99936-0-280-6</t>
  </si>
  <si>
    <t>99936-0-282-5</t>
  </si>
  <si>
    <t>99936-0-299-X</t>
  </si>
  <si>
    <t>99936-0-306-6</t>
  </si>
  <si>
    <t>99936-0-307-4</t>
  </si>
  <si>
    <t>99936-0-319-8</t>
  </si>
  <si>
    <t>99936-0-321-X</t>
  </si>
  <si>
    <t>99936-0-326-0</t>
  </si>
  <si>
    <t>99936-0-323-6</t>
  </si>
  <si>
    <t>99936-0-093-8</t>
  </si>
  <si>
    <t>Teacher's Guide to Understanding Mathematics Class VI</t>
  </si>
  <si>
    <t>99936-0-320-1</t>
  </si>
  <si>
    <t>99936-0-325-2</t>
  </si>
  <si>
    <t>99936-0-015-6</t>
  </si>
  <si>
    <t>99936-0-116-0</t>
  </si>
  <si>
    <t>99936-0-113-6</t>
  </si>
  <si>
    <t>99936-0-123-3</t>
  </si>
  <si>
    <t>99936-0-125-X</t>
  </si>
  <si>
    <t>99936-0-124-1</t>
  </si>
  <si>
    <t>99936-0-120-9</t>
  </si>
  <si>
    <t>99936-0-139-X</t>
  </si>
  <si>
    <t>99936-0-138-1</t>
  </si>
  <si>
    <t>99936-0-135-7</t>
  </si>
  <si>
    <t>99936-0-134-9</t>
  </si>
  <si>
    <t>99936-0-133-0</t>
  </si>
  <si>
    <t>99936-0-130-6</t>
  </si>
  <si>
    <t>99936-0-150-0</t>
  </si>
  <si>
    <t>99936-0-148-9</t>
  </si>
  <si>
    <t>99936-0-141-1</t>
  </si>
  <si>
    <t>NA</t>
  </si>
  <si>
    <t>Year of Latest Edition</t>
  </si>
  <si>
    <t>Classes</t>
  </si>
  <si>
    <t>PP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</si>
  <si>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</si>
  <si>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</si>
  <si>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</si>
  <si>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</si>
  <si>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</si>
  <si>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</si>
  <si>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</si>
  <si>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</si>
  <si>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</si>
  <si>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 xml:space="preserve">IX </t>
  </si>
  <si>
    <t>X</t>
  </si>
  <si>
    <t>XI</t>
  </si>
  <si>
    <t>XII</t>
  </si>
  <si>
    <t>99936-0-037-7</t>
  </si>
  <si>
    <t>99936-0-039-3</t>
  </si>
  <si>
    <t>99936-0-188-8</t>
  </si>
  <si>
    <t>99936-0-186-1</t>
  </si>
  <si>
    <t>Chart</t>
  </si>
  <si>
    <t>99936-0-219-1</t>
  </si>
  <si>
    <t>99936-0-222-1</t>
  </si>
  <si>
    <t>99936-0-221-3</t>
  </si>
  <si>
    <t>99936-0-220-5</t>
  </si>
  <si>
    <t>99936-0-224-8</t>
  </si>
  <si>
    <t>978-99936-0-355-9</t>
  </si>
  <si>
    <t>978-99936-0-358-0</t>
  </si>
  <si>
    <t>978-99936-0-361-0</t>
  </si>
  <si>
    <t>978-99936-0-364-1</t>
  </si>
  <si>
    <t>99936-0-336-8</t>
  </si>
  <si>
    <t>Social Studies Class Six Student Book</t>
  </si>
  <si>
    <t>Science Class Four</t>
  </si>
  <si>
    <t>99936-0-205-1</t>
  </si>
  <si>
    <t>A History of Bhutan, Course Book for Class X</t>
  </si>
  <si>
    <t>99936-0-132-2</t>
  </si>
  <si>
    <t>Social Studies Class Four Student Book</t>
  </si>
  <si>
    <t>Social Studies Class Five Student Book</t>
  </si>
  <si>
    <t>Category</t>
  </si>
  <si>
    <t>99936-0-245-0</t>
  </si>
  <si>
    <t>99936-0-247-7</t>
  </si>
  <si>
    <t>99936-0-248-5</t>
  </si>
  <si>
    <t>99936-0-249-3</t>
  </si>
  <si>
    <t>99936-0-250-7</t>
  </si>
  <si>
    <t>99936-0-251-5</t>
  </si>
  <si>
    <t>99936-0-252-3</t>
  </si>
  <si>
    <t>99936-0-253-1</t>
  </si>
  <si>
    <t>99936-0-254-X</t>
  </si>
  <si>
    <t>99936-0-255-8</t>
  </si>
  <si>
    <t>99936-0-257-4</t>
  </si>
  <si>
    <t>99936-0-259-0</t>
  </si>
  <si>
    <t>99936-0-260-6</t>
  </si>
  <si>
    <t>99936-0-261-5</t>
  </si>
  <si>
    <t>99936-0-262-0</t>
  </si>
  <si>
    <t>99936-0-272-8</t>
  </si>
  <si>
    <t>99936-0-274-4</t>
  </si>
  <si>
    <t>99936-0-275-2</t>
  </si>
  <si>
    <t>978-99936-0-369-6</t>
  </si>
  <si>
    <t>TLM</t>
  </si>
  <si>
    <t>Title of Books</t>
  </si>
  <si>
    <t>A History of Bhutan, A Supplementary Text for Class XII</t>
  </si>
  <si>
    <t>A History of Bhutan, A Supplementary Text for Class XI</t>
  </si>
  <si>
    <t>A History of Bhutan (15th-19th Century), Course Book for Class VII</t>
  </si>
  <si>
    <t>A History of Bhutan (19th-20th Century), Course Book for Class VIII</t>
  </si>
  <si>
    <t>A Geography for Bhutan, Course Book for Classes IX &amp; X</t>
  </si>
  <si>
    <t>Geography, A Supplementary Text for Class XI</t>
  </si>
  <si>
    <t>Geography, A Supplementary Text for Class XII</t>
  </si>
  <si>
    <t>Bhutan Economics, A Supplementary Text for Class XII</t>
  </si>
  <si>
    <t>Commerce, Supplementary Text, Class XII</t>
  </si>
  <si>
    <t>English Curriculum Guide for Teachers, Class II</t>
  </si>
  <si>
    <t>English Reading &amp; Literature, Class IV</t>
  </si>
  <si>
    <t>English Reading &amp; Literature, Class V</t>
  </si>
  <si>
    <t>English Reading &amp; Literature, Class VI</t>
  </si>
  <si>
    <t>99936-0-313-9</t>
  </si>
  <si>
    <t>English Curriculum Guide for Teachers, Class VI</t>
  </si>
  <si>
    <t>English Curriculum Guide for Teachers, Class VII</t>
  </si>
  <si>
    <t>English Curriculum Guide for Teachers, Class IX</t>
  </si>
  <si>
    <t>English Curriculum Guide for Teachers, Class X</t>
  </si>
  <si>
    <t>99936-0-234-5</t>
  </si>
  <si>
    <t>99936-0-235-3</t>
  </si>
  <si>
    <t>99936-0-318-X</t>
  </si>
  <si>
    <t>English Reading &amp; Literature, Class XI</t>
  </si>
  <si>
    <t>English Reading &amp; Literature, Class XII</t>
  </si>
  <si>
    <t>99936-0-236-1</t>
  </si>
  <si>
    <t>TB</t>
  </si>
  <si>
    <t>TG</t>
  </si>
  <si>
    <t>WB</t>
  </si>
  <si>
    <t>R</t>
  </si>
  <si>
    <t>C</t>
  </si>
  <si>
    <t>SR</t>
  </si>
  <si>
    <t>BB</t>
  </si>
  <si>
    <t>The Good Monkey Book-1</t>
  </si>
  <si>
    <t>Blessed Rainy Day Book-2</t>
  </si>
  <si>
    <t>99936-0-312-0</t>
  </si>
  <si>
    <t>99936-0-311-2</t>
  </si>
  <si>
    <t>The True Son Book-1</t>
  </si>
  <si>
    <t>99936-0-310-4</t>
  </si>
  <si>
    <t xml:space="preserve">The Punakha Domchhoe Book-2 </t>
  </si>
  <si>
    <t>Some Birds of Bhutan Book-3</t>
  </si>
  <si>
    <t>99936-0-309-0</t>
  </si>
  <si>
    <t>Understanding Mathematics,Textbook for Class VI</t>
  </si>
  <si>
    <t>Student Progress Report</t>
  </si>
  <si>
    <t>ISBN</t>
  </si>
  <si>
    <t>Author</t>
  </si>
  <si>
    <t>Remarks</t>
  </si>
  <si>
    <t>Workbook A</t>
  </si>
  <si>
    <t>Workbook B</t>
  </si>
  <si>
    <t>Workbook</t>
  </si>
  <si>
    <t>Publisher</t>
  </si>
  <si>
    <t>Understanding Mathematics Textbook for Class VIII</t>
  </si>
  <si>
    <t xml:space="preserve">1 copy per student
</t>
  </si>
  <si>
    <t>Understanding Mathematics, Student Activity Book for Class PP</t>
  </si>
  <si>
    <t>Understanding Mathematics, Student Activity Book for Class 1</t>
  </si>
  <si>
    <t>Understanding Mathematics, Student Activity Book for Class 2</t>
  </si>
  <si>
    <t>978-99935-844-8-0</t>
  </si>
  <si>
    <t>978-99936-844-7-3</t>
  </si>
  <si>
    <t>978-99936-844-5-9</t>
  </si>
  <si>
    <t>Understanding Mathematics,Textbook for Class V</t>
  </si>
  <si>
    <t>Teacher's Guide to Understanding Mathematics for Class V</t>
  </si>
  <si>
    <t>I can count Book-5</t>
  </si>
  <si>
    <t>Momo The Monkey Book-6</t>
  </si>
  <si>
    <t>Is This a Takin? Book-7</t>
  </si>
  <si>
    <t>The Little Yellow Chick Book-8</t>
  </si>
  <si>
    <t>Signs Book-3</t>
  </si>
  <si>
    <t>Snow White and the Seven Dwarfs, Book-4</t>
  </si>
  <si>
    <t>The Body Book ,Book -5</t>
  </si>
  <si>
    <t>Weather Book-6</t>
  </si>
  <si>
    <t>Momo and the Mirror Book-7</t>
  </si>
  <si>
    <t>Yaks Book-8</t>
  </si>
  <si>
    <t>People and Places Book-9</t>
  </si>
  <si>
    <t>How do Plants Provide Food? Book-4</t>
  </si>
  <si>
    <t>The Lion and the Hare Book-5</t>
  </si>
  <si>
    <t>978-99936-0-370-2</t>
  </si>
  <si>
    <t>Science Class Five</t>
  </si>
  <si>
    <t>978-99936-0-371-9</t>
  </si>
  <si>
    <t>English Hand Writing Book</t>
  </si>
  <si>
    <t>Science Class Seven</t>
  </si>
  <si>
    <t>XI &amp; XII</t>
  </si>
  <si>
    <t xml:space="preserve">Understanding Mathematics, Textbook for Class 3 </t>
  </si>
  <si>
    <t>Understanding Mathematics, Textbook for Class IV</t>
  </si>
  <si>
    <t>Mathematics Blackline Masters for 
Class V</t>
  </si>
  <si>
    <t>Mathematics Blackline Masters for 
Class VI</t>
  </si>
  <si>
    <t>Issue Policy</t>
  </si>
  <si>
    <t>Class</t>
  </si>
  <si>
    <t>Dzongkha (Tenzin Dorji)</t>
  </si>
  <si>
    <t>Social Studies (Dorji Tshewang)</t>
  </si>
  <si>
    <t>English (Amber Rai)</t>
  </si>
  <si>
    <t>Dzongkha (Dorji)</t>
  </si>
  <si>
    <t>Mathematics (Geewanath Sharma)</t>
  </si>
  <si>
    <t>TB (Textbook), TG (Teacher's Guide), WB (Workbook), AB (Activity Book), R (Reader), SR (Supplementary Reader), RF (Reference), D (Dictionary), TLM (Teaching Learning Materials), OM (Outline Map), WM (Wall Map), G (Globe), AT (Atlas), NF (National Flag), TS (Toposheet), C (Certificate), SYL (Syllabus)</t>
  </si>
  <si>
    <t>Dzongkha (Tenzin Dorji &amp; Dorji)</t>
  </si>
  <si>
    <t>978-99936-923-1-7</t>
  </si>
  <si>
    <t>Art Education Student's Book</t>
  </si>
  <si>
    <t>978-99936-0-413-6</t>
  </si>
  <si>
    <t>Geography (Norbu Wangchuk)</t>
  </si>
  <si>
    <t>Mathematics (Tashi Dhendup)</t>
  </si>
  <si>
    <t>Arts Education Student's Book</t>
  </si>
  <si>
    <t>978-99936-0-412</t>
  </si>
  <si>
    <t>978-99936-0-412-9</t>
  </si>
  <si>
    <t>978-99936-0-416-7</t>
  </si>
  <si>
    <t>Arts Education Student's book</t>
  </si>
  <si>
    <t>978-99936-0-414-3</t>
  </si>
  <si>
    <t>Art Education (Sonam Tshering)</t>
  </si>
  <si>
    <t>978-99936-0-422-8</t>
  </si>
  <si>
    <t>List confirmed by respective Curriculum Developers on</t>
  </si>
  <si>
    <t xml:space="preserve">List confirmed by respective Curriculum Developers on </t>
  </si>
  <si>
    <t xml:space="preserve">List confirmed by respective Curriculum Developers </t>
  </si>
  <si>
    <t>REC</t>
  </si>
  <si>
    <t>Agriculture: A course book  for class X</t>
  </si>
  <si>
    <t>978-99936-0-418-1</t>
  </si>
  <si>
    <t>978-99936-0-419-8</t>
  </si>
  <si>
    <t>978-99936-0-420-4</t>
  </si>
  <si>
    <t>Agriculture and Food Security for GNH Society: A Textbook for class XI</t>
  </si>
  <si>
    <t>Media Studies for Class XII</t>
  </si>
  <si>
    <t>(DZONGKHA) REC  Publications</t>
  </si>
  <si>
    <t>(ENGLISH) REC Publications</t>
  </si>
  <si>
    <t>(MATHEMATICS) REC Publications</t>
  </si>
  <si>
    <t>(ART EDUCATION) REC Publications</t>
  </si>
  <si>
    <t>(ART EDUCATION) REC Publication</t>
  </si>
  <si>
    <t>(DZONGKHA) REC Publications</t>
  </si>
  <si>
    <t>(SCIENCE) REC Publications</t>
  </si>
  <si>
    <t>(SOCIAL STUDIES) REC Publications</t>
  </si>
  <si>
    <t>(ART EDUCATION ) REC Publications</t>
  </si>
  <si>
    <t>(HISTORY) REC Publications</t>
  </si>
  <si>
    <t>(GEOGRAPHY) REC Publications</t>
  </si>
  <si>
    <t>(ECONOMICS) REC Publications</t>
  </si>
  <si>
    <t>(COMMERCE) REC Publications</t>
  </si>
  <si>
    <t>(CERTIFICATE) REC Publications</t>
  </si>
  <si>
    <t>978-99936-0-415-0</t>
  </si>
  <si>
    <t>(AGRICULTURE) REC Publications</t>
  </si>
  <si>
    <t>(MEDIA STUDIES ) REC Publications</t>
  </si>
  <si>
    <t>Chief Programme Officer, Instructional Media Division (Ugyen Dorji)</t>
  </si>
  <si>
    <t>Chief Programme Officer,  Instructional Media Division (Ugyen Dorji)</t>
  </si>
  <si>
    <t>English (Amber Rai &amp; Sangay Tshering)</t>
  </si>
  <si>
    <t>Environmental Science Class Nine</t>
  </si>
  <si>
    <t>978-99936-923-8-6</t>
  </si>
  <si>
    <t>Environmental Science Class 11</t>
  </si>
  <si>
    <t>Mathematics Blackline Masters for Class IV</t>
  </si>
  <si>
    <t>Agriculture and Food Security for GNH Society: A Textbook for class XII</t>
  </si>
  <si>
    <r>
      <rPr>
        <sz val="12"/>
        <rFont val="Arial"/>
        <family val="2"/>
      </rPr>
      <t>U</t>
    </r>
    <r>
      <rPr>
        <b/>
        <i/>
        <sz val="12"/>
        <rFont val="Arial"/>
        <family val="2"/>
      </rPr>
      <t xml:space="preserve"> Please check the General section, after the Rigzhung Stream, for the list of curriculum materials that are required for more than one class level. </t>
    </r>
  </si>
  <si>
    <t>978-99936-0-440-2</t>
  </si>
  <si>
    <t>དབང་མོ་དང་ཆ་རོགས།</t>
  </si>
  <si>
    <t>སྒོའི་དྲིལ་བུ་ཏིང་ཏིང་།</t>
  </si>
  <si>
    <t>ཅོག་འཐདཔ་འཚོལ་མི།</t>
  </si>
  <si>
    <t>ཨཔ་གཡང་ཁུ་བཀྲ་ཤིས།</t>
  </si>
  <si>
    <t>ལྟོ་ཚང་ལྔ་དང་མི་རྒོད།</t>
  </si>
  <si>
    <t>ཨཔ་སྟག་དང་ཨམ་ཅུངམ་བྱི་ལི།</t>
  </si>
  <si>
    <t>ཨ་ལྕོ་ཟླ་དཀར།</t>
  </si>
  <si>
    <t>ཀ་ཀུ་རུ་དང་ལྟོ་ཚང་ཚུ།</t>
  </si>
  <si>
    <t xml:space="preserve">རྩོམ་རིག་དང་སྐད་ཡིག། སློབ་རིམ་བཞི་པ། </t>
  </si>
  <si>
    <t>སློབ་དཔོན་གྱི་ལམ་སྟོན། སློབ་རིམ་བཞི་པ།</t>
  </si>
  <si>
    <t>རྩོམ་རིག་དང་སྐད་ཡིག། སློབ་རིམ་ལྔ་པ།</t>
  </si>
  <si>
    <t>སློབ་དཔོན་གྱི་ལམ་སྟོན། སློབ་རིམ་ལྔ་པ།</t>
  </si>
  <si>
    <t>རྩོམ་རིག་དང་སྐད་ཡིག། སློབ་རིམ་བདུན་པ།</t>
  </si>
  <si>
    <t>རྩོམ་རིག་དང་སྐད་ཡིག། སློབ་རིམ་དྲུག་པ།</t>
  </si>
  <si>
    <t>སློབ་དཔོན་གྱི་ལམ་སྟོན། སློབ་རིམ་བདུན་པ།</t>
  </si>
  <si>
    <t>རྩོམ་རིག་དང་སྐད་ཡིག། སློབ་རིམ་བརྒྱད་པ།</t>
  </si>
  <si>
    <t>སྐད་ཡིག་དང་ཡི་གུའི་སྦྱོར་བ། སློབ་རིམ་དགུ་པ།</t>
  </si>
  <si>
    <t>ལྷག་རིག་དང་རྩོམ་རིག། སློབ་རིམ་བཅུ་པ།</t>
  </si>
  <si>
    <t>སྐད་ཡིག་དང་ཡི་གུའི་སྦྱོར་བ། སློབ་རིམ་བཅུ་པ།</t>
  </si>
  <si>
    <t>སློབ་དཔོན་གྱི་ལམ་སྟོན། སློབ་རིམ་བཅུ་པ།</t>
  </si>
  <si>
    <t>ལྷག་རིག་དང་རྩོམ་རིག། སློབ་རིམ་བཅུ་གཅིག་པ།</t>
  </si>
  <si>
    <t>སྐད་ཡིག་དང་ཡི་གུའི་སྦྱོར་བ། སློབ་རིམ་བཅུ་གཅིག་པ།</t>
  </si>
  <si>
    <t>སློབ་དཔོན་གྱི་ལམ་སྟོན། སློབ་རིམ་བཅུ་གཅིག་པ།</t>
  </si>
  <si>
    <t>ལྷག་རིག་དང་རྩོམ་རིག། སློབ་རིམ་བཅུ་གཉིས་་པ།</t>
  </si>
  <si>
    <t>སློབ་དཔོན་གྱི་ལམ་སྟོན། སློབ་རིམ་བཅུ་གཉིས་པ།</t>
  </si>
  <si>
    <t>སྐད་ཡིག་དང་ཡི་གུའི་སྦྱོར་བ། སློབ་རིམ་བཅུ་གཉིས་པ།</t>
  </si>
  <si>
    <t>རིག་གཞུང་སློབ་དེབ། སློབ་རིམ་བཅུ་གཉིས་པ།</t>
  </si>
  <si>
    <t>978-99936-923-9-3</t>
  </si>
  <si>
    <t>Environmental Science Class 12</t>
  </si>
  <si>
    <t>978-99936-0-441-9</t>
  </si>
  <si>
    <t xml:space="preserve">English (Sangay Tshering)                                </t>
  </si>
  <si>
    <t xml:space="preserve">English (Sangay Tshering)                                  </t>
  </si>
  <si>
    <t>English (Sangay Tshering)</t>
  </si>
  <si>
    <t xml:space="preserve">English (Sangay Tshering)                            </t>
  </si>
  <si>
    <t xml:space="preserve">English (Sangay Tshering)                               </t>
  </si>
  <si>
    <t>Environmental Science Class Ten</t>
  </si>
  <si>
    <t>(ACCOUNTANCY) REC Publications</t>
  </si>
  <si>
    <t>Health and Physical Education (Dr. Dawa Gyeltshen)</t>
  </si>
  <si>
    <t>Accountancy Class XI</t>
  </si>
  <si>
    <t>978-99936-0-454-9</t>
  </si>
  <si>
    <t>(ENVIRONMENTAL SCIENCE) REC  Publications</t>
  </si>
  <si>
    <t>Health &amp; Physical Education (Dr. Dawa Gyeltshen)</t>
  </si>
  <si>
    <t>1 copy per subject Teacher</t>
  </si>
  <si>
    <t>དྭཝ་བུཚ་དང་རོ་ཁྱི་རྐོང་གཟན།</t>
  </si>
  <si>
    <t>An Introduction to Geography class VIII</t>
  </si>
  <si>
    <t>World History Class VIII</t>
  </si>
  <si>
    <t>978-99936--0-465-5</t>
  </si>
  <si>
    <t>978-99936-0-468-6</t>
  </si>
  <si>
    <t>978-99936-0-470-9</t>
  </si>
  <si>
    <t>Science (Wangchuk)</t>
  </si>
  <si>
    <t>Chemistry/Physics/Biology (Bhoj Raj Rai/Karma Dorji/ Phuntsho Norbu)</t>
  </si>
  <si>
    <t>Chemistry/Physics/Biology (Bhoj Raj Rai/ Karma Dorji/ Phuntsho Norbu)</t>
  </si>
  <si>
    <t>Mathematics (Tashi Dendup/Geewanath Sharma)</t>
  </si>
  <si>
    <t xml:space="preserve"> Economics IX</t>
  </si>
  <si>
    <t>(SCIENCE) REC  Publications</t>
  </si>
  <si>
    <t>978-99936-0-471-9</t>
  </si>
  <si>
    <t>on 3/28/2019</t>
  </si>
  <si>
    <t>List confirmed by respective Curriculum Developers on  3/28/2019</t>
  </si>
  <si>
    <t>99936-0-071-7</t>
  </si>
  <si>
    <t>99936-0-061-X</t>
  </si>
  <si>
    <t>99936-0-070-2</t>
  </si>
  <si>
    <t>99936-0-059-8</t>
  </si>
  <si>
    <t>99936-0-061-1</t>
  </si>
  <si>
    <t>99936-0-081-4</t>
  </si>
  <si>
    <t>99936-0-072-5</t>
  </si>
  <si>
    <t>99936-0-080-6</t>
  </si>
  <si>
    <t>Functional Mathematics for Class IX</t>
  </si>
  <si>
    <t>Economics Class X</t>
  </si>
  <si>
    <t>(Geography) REC Publications</t>
  </si>
  <si>
    <t>2020 (2nd edition)</t>
  </si>
  <si>
    <t>Intermediate Geography for Class IX</t>
  </si>
  <si>
    <t xml:space="preserve">Functional Science Class IX </t>
  </si>
  <si>
    <t xml:space="preserve">Commerce (Privisional Title: Business and Entrepreneurship) </t>
  </si>
  <si>
    <t>Commerce/Accountancy   (Tashi Zangpo)</t>
  </si>
  <si>
    <t>Economics  (Ugyen Lhuendup)</t>
  </si>
  <si>
    <t xml:space="preserve">Economics (Ugyen Lhuendup)    </t>
  </si>
  <si>
    <t xml:space="preserve">Commerce/Accountancy  (Tashi Zangpo)       </t>
  </si>
  <si>
    <t>History   (Thukten Jamtsho)</t>
  </si>
  <si>
    <t>History  (Thukten Jamtsho)</t>
  </si>
  <si>
    <t xml:space="preserve">Commerce/Accountancy  (Tashi Zangpo)   </t>
  </si>
  <si>
    <t>Chief Programme Officer, IMD (Ugyen Dorji)</t>
  </si>
  <si>
    <t>Science (Bhoj Raj Rai/ Wangchuk/ Karma Dorji/ Phuntsho Norbu)</t>
  </si>
  <si>
    <t xml:space="preserve">Economics  (Ugyen Lhuendup)   </t>
  </si>
  <si>
    <t xml:space="preserve">Economics  (Ugyen Lhuendup)                           </t>
  </si>
  <si>
    <t>Agriculture  (Karma Dorji)</t>
  </si>
  <si>
    <t xml:space="preserve"> Media studies (Ugyen Lhundup)</t>
  </si>
  <si>
    <t>Agriculture (Karma Dorji)</t>
  </si>
  <si>
    <t xml:space="preserve">Economics    (Ugyen Lhuendup)                                      </t>
  </si>
  <si>
    <t>978-99936-0-495-2</t>
  </si>
  <si>
    <t>978-99936-0-494-5</t>
  </si>
  <si>
    <t>978-99936-0493-8</t>
  </si>
  <si>
    <t>Media Studies Class XI</t>
  </si>
  <si>
    <t>New from 2021</t>
  </si>
  <si>
    <t>TB (Textbook)  RF (Reference)</t>
  </si>
  <si>
    <t>འབྲུག་གྱི་འབྱུང་རབས་བསྡུས་དོན རིག་གཞུང་སློབ་རིམ་བཅུ་པ།</t>
  </si>
  <si>
    <t xml:space="preserve"> 2nd Revised edition from 2021</t>
  </si>
  <si>
    <t xml:space="preserve">1 copy per student  </t>
  </si>
  <si>
    <t>Optional subject</t>
  </si>
  <si>
    <t>Optional Subject</t>
  </si>
  <si>
    <t>New from 2021 (Optional Subject)</t>
  </si>
  <si>
    <t>Rigzhung elective</t>
  </si>
  <si>
    <t>བྱང་ཆུབ་སེམས་པའི་སྤྱོད་འཇུག།སློབ་དེབ་བཅུ་གཅིག་པ་དང་བཅུ་གཉིས་པ།</t>
  </si>
  <si>
    <t>དག་ཡིག་སློབ་དེབ། རིག་གཞུང་སློབ་རིམ་བཅུ་པ།</t>
  </si>
  <si>
    <t>978-99936-0-504-1</t>
  </si>
  <si>
    <t>978-99936-0-503-4</t>
  </si>
  <si>
    <t>978-99936-0-499-0</t>
  </si>
  <si>
    <t>978-99936-0-501-0</t>
  </si>
  <si>
    <t>99936-0-281-7</t>
  </si>
  <si>
    <t>99936-0-286-8</t>
  </si>
  <si>
    <t>List confirmed by respective Curriculum Developers  on 3/10/2020</t>
  </si>
  <si>
    <t>Media studies   (Ugyen Lhundup)</t>
  </si>
  <si>
    <t>Agriculture &amp; Media studies  (Karma Dorji)</t>
  </si>
  <si>
    <t>Civics (Dr. Sonam Chuki)</t>
  </si>
  <si>
    <t xml:space="preserve"> Rigzhung (Dechen Wangdi)</t>
  </si>
  <si>
    <t>These titles are same for Rigzhung stream also. School offering rigzhung stream should also put requisition for these titles.</t>
  </si>
  <si>
    <t>List confirmed by respective Curriculum Developers  on 3/13/2020</t>
  </si>
  <si>
    <t>Bumthang</t>
  </si>
  <si>
    <t>Chhukha</t>
  </si>
  <si>
    <t xml:space="preserve">Dagana </t>
  </si>
  <si>
    <t>Gasa</t>
  </si>
  <si>
    <t>Haa</t>
  </si>
  <si>
    <t>Lhuentse</t>
  </si>
  <si>
    <t>Mongar</t>
  </si>
  <si>
    <t>Paro</t>
  </si>
  <si>
    <t>P/Gatshel</t>
  </si>
  <si>
    <t>Punakha</t>
  </si>
  <si>
    <t>S/Jongkhar</t>
  </si>
  <si>
    <t>Samtse</t>
  </si>
  <si>
    <t>Sarpang</t>
  </si>
  <si>
    <t>Thimphu</t>
  </si>
  <si>
    <t>T/Gang</t>
  </si>
  <si>
    <t>T/Yangtse</t>
  </si>
  <si>
    <t>Trongsa</t>
  </si>
  <si>
    <t>Tsirang</t>
  </si>
  <si>
    <t>Wangdue</t>
  </si>
  <si>
    <t>Zhemgang</t>
  </si>
  <si>
    <t>P/ling Throm</t>
  </si>
  <si>
    <t>S/Jongkhar Throm</t>
  </si>
  <si>
    <t>Gelephu Throm</t>
  </si>
  <si>
    <t>Thimphu Throm</t>
  </si>
  <si>
    <t xml:space="preserve">Total Compiled Projected Requisitions </t>
  </si>
  <si>
    <t>Unit Rate (Nu.)</t>
  </si>
  <si>
    <t>Total Amount (Nu.)</t>
  </si>
  <si>
    <t>Total Compiled Projected  Requisitions</t>
  </si>
  <si>
    <t>Total Compiled Projected Requisitions</t>
  </si>
  <si>
    <t>Total Compiled Requisitions Requisitions</t>
  </si>
  <si>
    <t xml:space="preserve">Total Compiled Projected Requistions </t>
  </si>
  <si>
    <t xml:space="preserve">Total Compiled Projected Requisition </t>
  </si>
  <si>
    <t>Grand Total Projected Requirements</t>
  </si>
  <si>
    <t>Grand Total Projected Requirement</t>
  </si>
  <si>
    <t>Thinley Pelbar Printers &amp; Publisers</t>
  </si>
  <si>
    <t>Thinley Pelbar Printers &amp; Publishers</t>
  </si>
  <si>
    <t>?</t>
  </si>
  <si>
    <t>དང་པའི་ལཱ་ཤོག།  (Worksheet)</t>
  </si>
  <si>
    <t xml:space="preserve">1 copy per student 
</t>
  </si>
  <si>
    <t>གཉིས་པ་ལཱ་ཤོག།  (Worksheet Folder)</t>
  </si>
  <si>
    <t>གསུམ་པ་ལཱ་ཤོག།   (Worksheet Folder)</t>
  </si>
  <si>
    <t>བློ་གསར་ལཱ་ཤོག། (Worksheet Folder)</t>
  </si>
  <si>
    <r>
      <rPr>
        <sz val="12"/>
        <rFont val="Times New Roman"/>
        <family val="1"/>
      </rPr>
      <t>U</t>
    </r>
    <r>
      <rPr>
        <b/>
        <i/>
        <sz val="12"/>
        <rFont val="Times New Roman"/>
        <family val="1"/>
      </rPr>
      <t xml:space="preserve"> Please check the General section, after the Rigzhung Stream, for the list of curriculum materials that are required for more than one class level. </t>
    </r>
  </si>
  <si>
    <r>
      <t>1 copy per subject Teacher</t>
    </r>
    <r>
      <rPr>
        <b/>
        <sz val="12"/>
        <rFont val="Times New Roman"/>
        <family val="1"/>
      </rPr>
      <t xml:space="preserve"> </t>
    </r>
  </si>
  <si>
    <r>
      <t>1 copy per student</t>
    </r>
    <r>
      <rPr>
        <b/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</si>
  <si>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>U</t>
    </r>
    <r>
      <rPr>
        <b/>
        <sz val="12"/>
        <rFont val="Times New Roman"/>
        <family val="1"/>
      </rPr>
      <t xml:space="preserve"> Please check the General section, after the Rigzhung Stream, for the list of curriculum materials that are required for more than one class level. </t>
    </r>
  </si>
  <si>
    <r>
      <rPr>
        <b/>
        <u val="single"/>
        <sz val="16"/>
        <color indexed="12"/>
        <rFont val="Times New Roman"/>
        <family val="1"/>
      </rPr>
      <t>M/s Thinley Pelbar Printers and Publishers, Samtse</t>
    </r>
    <r>
      <rPr>
        <b/>
        <sz val="14"/>
        <color indexed="12"/>
        <rFont val="Times New Roman"/>
        <family val="1"/>
      </rPr>
      <t xml:space="preserve">
Individual Book Rates for Class PP 2021 Academic Year (REC Publication)</t>
    </r>
  </si>
  <si>
    <r>
      <rPr>
        <b/>
        <u val="single"/>
        <sz val="16"/>
        <color indexed="12"/>
        <rFont val="Times New Roman"/>
        <family val="1"/>
      </rPr>
      <t>M/s Thinley Pelbar Printers and Publishers, Samtse</t>
    </r>
    <r>
      <rPr>
        <b/>
        <sz val="14"/>
        <color indexed="12"/>
        <rFont val="Times New Roman"/>
        <family val="1"/>
      </rPr>
      <t xml:space="preserve">
Individual Book Rates for Class I 2021 Academic Year (REC Publication)</t>
    </r>
  </si>
  <si>
    <r>
      <rPr>
        <b/>
        <u val="single"/>
        <sz val="16"/>
        <color indexed="12"/>
        <rFont val="Times New Roman"/>
        <family val="1"/>
      </rPr>
      <t>M/s Thinley Pelbar Printers and Publishers, Samtse</t>
    </r>
    <r>
      <rPr>
        <b/>
        <sz val="14"/>
        <color indexed="12"/>
        <rFont val="Times New Roman"/>
        <family val="1"/>
      </rPr>
      <t xml:space="preserve">
Individual Book Rates for Class III 2021 Academic Year (REC Publication)</t>
    </r>
  </si>
  <si>
    <r>
      <rPr>
        <b/>
        <u val="single"/>
        <sz val="16"/>
        <color indexed="12"/>
        <rFont val="Times New Roman"/>
        <family val="1"/>
      </rPr>
      <t>M/s Thinley Pelbar Printers and Publishers, Samtse</t>
    </r>
    <r>
      <rPr>
        <b/>
        <sz val="14"/>
        <color indexed="12"/>
        <rFont val="Times New Roman"/>
        <family val="1"/>
      </rPr>
      <t xml:space="preserve">
Individual Book Rates Class II 2021 Academic Year (REC Publication)</t>
    </r>
  </si>
  <si>
    <r>
      <rPr>
        <b/>
        <u val="single"/>
        <sz val="16"/>
        <color indexed="12"/>
        <rFont val="Times New Roman"/>
        <family val="1"/>
      </rPr>
      <t>M/s Thinley Pelbar Printers and Publishers, Samtse</t>
    </r>
    <r>
      <rPr>
        <b/>
        <sz val="14"/>
        <color indexed="12"/>
        <rFont val="Times New Roman"/>
        <family val="1"/>
      </rPr>
      <t xml:space="preserve">
Individual Book Rates Class IV 2021 Academic Year (REC Publication)</t>
    </r>
  </si>
  <si>
    <t xml:space="preserve">Remarks </t>
  </si>
  <si>
    <t>Tie with Kuensel</t>
  </si>
  <si>
    <r>
      <rPr>
        <b/>
        <u val="single"/>
        <sz val="16"/>
        <color indexed="12"/>
        <rFont val="Times New Roman"/>
        <family val="1"/>
      </rPr>
      <t>M/s Thinley Pelbar Printers and Publishers, Samtse</t>
    </r>
    <r>
      <rPr>
        <b/>
        <sz val="14"/>
        <color indexed="12"/>
        <rFont val="Times New Roman"/>
        <family val="1"/>
      </rPr>
      <t xml:space="preserve">
Individual Book Rates for Class V 2021 Academic Year (REC Publication)</t>
    </r>
  </si>
  <si>
    <r>
      <rPr>
        <b/>
        <u val="single"/>
        <sz val="16"/>
        <color indexed="12"/>
        <rFont val="Times New Roman"/>
        <family val="1"/>
      </rPr>
      <t>M/s Thinley Pelbar Printers and Publishers, Samtse</t>
    </r>
    <r>
      <rPr>
        <b/>
        <sz val="14"/>
        <color indexed="12"/>
        <rFont val="Times New Roman"/>
        <family val="1"/>
      </rPr>
      <t xml:space="preserve">
Individual Book Rates for Class VI 2021 Academic Year (REC Publication)</t>
    </r>
  </si>
  <si>
    <r>
      <rPr>
        <b/>
        <u val="single"/>
        <sz val="16"/>
        <color indexed="12"/>
        <rFont val="Times New Roman"/>
        <family val="1"/>
      </rPr>
      <t>M/s Thinley Pelbar Printers and Publishers, Samtse</t>
    </r>
    <r>
      <rPr>
        <b/>
        <sz val="14"/>
        <color indexed="12"/>
        <rFont val="Times New Roman"/>
        <family val="1"/>
      </rPr>
      <t xml:space="preserve">
Individual Book Rates for Class VII 2021 Academic Year (REC Publication)</t>
    </r>
  </si>
  <si>
    <r>
      <rPr>
        <b/>
        <u val="single"/>
        <sz val="16"/>
        <color indexed="12"/>
        <rFont val="Times New Roman"/>
        <family val="1"/>
      </rPr>
      <t>M/s Thinley Pelbar Printers and Publishers, Samtse</t>
    </r>
    <r>
      <rPr>
        <b/>
        <sz val="14"/>
        <color indexed="12"/>
        <rFont val="Times New Roman"/>
        <family val="1"/>
      </rPr>
      <t xml:space="preserve">
Individual Book Rates for Class VIII 2021 Academic Year (REC Publication)</t>
    </r>
  </si>
  <si>
    <r>
      <rPr>
        <b/>
        <u val="single"/>
        <sz val="16"/>
        <color indexed="12"/>
        <rFont val="Times New Roman"/>
        <family val="1"/>
      </rPr>
      <t>M/s Thinley Pelbar Printers and Publishers, Samtse</t>
    </r>
    <r>
      <rPr>
        <b/>
        <sz val="14"/>
        <color indexed="12"/>
        <rFont val="Times New Roman"/>
        <family val="1"/>
      </rPr>
      <t xml:space="preserve">
Individual Book Rates for Class IX 2021 Academic Year (REC Publication)</t>
    </r>
  </si>
  <si>
    <r>
      <rPr>
        <b/>
        <u val="single"/>
        <sz val="16"/>
        <color indexed="12"/>
        <rFont val="Times New Roman"/>
        <family val="1"/>
      </rPr>
      <t>M/s Thinley Pelbar Printers and Publishers, Samtse</t>
    </r>
    <r>
      <rPr>
        <b/>
        <sz val="14"/>
        <color indexed="12"/>
        <rFont val="Times New Roman"/>
        <family val="1"/>
      </rPr>
      <t xml:space="preserve">
Individual Book Rates for Class X 2021 Academic Year (REC Publication)</t>
    </r>
  </si>
  <si>
    <r>
      <rPr>
        <b/>
        <u val="single"/>
        <sz val="16"/>
        <color indexed="12"/>
        <rFont val="Times New Roman"/>
        <family val="1"/>
      </rPr>
      <t>M/s Thinley Pelbar Printers and Publishers, Samtse</t>
    </r>
    <r>
      <rPr>
        <b/>
        <sz val="14"/>
        <color indexed="12"/>
        <rFont val="Times New Roman"/>
        <family val="1"/>
      </rPr>
      <t xml:space="preserve">
Individual Book Rates for Class XI 2021 Academic Year (REC Publication)</t>
    </r>
  </si>
  <si>
    <r>
      <rPr>
        <b/>
        <u val="single"/>
        <sz val="16"/>
        <color indexed="12"/>
        <rFont val="Times New Roman"/>
        <family val="1"/>
      </rPr>
      <t>M/s Thinley Pelbar Printers and Publishers, Samtse</t>
    </r>
    <r>
      <rPr>
        <b/>
        <sz val="14"/>
        <color indexed="12"/>
        <rFont val="Times New Roman"/>
        <family val="1"/>
      </rPr>
      <t xml:space="preserve">
Individual Book Rates for Class XII 2021 Academic Year (REC Publication)</t>
    </r>
  </si>
  <si>
    <r>
      <rPr>
        <b/>
        <u val="single"/>
        <sz val="16"/>
        <color indexed="12"/>
        <rFont val="Times New Roman"/>
        <family val="1"/>
      </rPr>
      <t>M/s Thinley Pelbar Printers and Publishers, Samtse</t>
    </r>
    <r>
      <rPr>
        <b/>
        <sz val="14"/>
        <color indexed="12"/>
        <rFont val="Times New Roman"/>
        <family val="1"/>
      </rPr>
      <t xml:space="preserve">
Individual Book Rates for Rigzhung Classes XI-XII 2021 Academic Year (REC Publication)</t>
    </r>
  </si>
  <si>
    <r>
      <rPr>
        <b/>
        <u val="single"/>
        <sz val="16"/>
        <color indexed="12"/>
        <rFont val="Times New Roman"/>
        <family val="1"/>
      </rPr>
      <t>M/s Thinley Pelbar Printers and Publishers, Samtse</t>
    </r>
    <r>
      <rPr>
        <b/>
        <sz val="14"/>
        <color indexed="12"/>
        <rFont val="Times New Roman"/>
        <family val="1"/>
      </rPr>
      <t xml:space="preserve">
Individual Book Rates for General Book List and Other Curriculum Materials 2021 Academic Year (REC Publication)</t>
    </r>
  </si>
  <si>
    <t>Sl No.</t>
  </si>
  <si>
    <t>No. of Titles</t>
  </si>
  <si>
    <t>Rigzhung</t>
  </si>
  <si>
    <t>General</t>
  </si>
  <si>
    <t xml:space="preserve">Total Number of Book Titles </t>
  </si>
  <si>
    <t>Total Projected Amount (Nu.)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</si>
</sst>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"/>
    <numFmt numFmtId="182" formatCode="0.000"/>
    <numFmt numFmtId="183" formatCode="0.0000"/>
    <numFmt numFmtId="184" formatCode="[$€-2]\ #,##0.00_);[Red]\([$€-2]\ #,##0.00\)"/>
    <numFmt numFmtId="185" formatCode="[$-409]h:mm:ss\ AM/PM"/>
    <numFmt numFmtId="186" formatCode="[$-409]dddd\,\ mmmm\ dd\,\ yyyy"/>
    <numFmt numFmtId="187" formatCode="[$-F000451]0"/>
    <numFmt numFmtId="188" formatCode="[$-409]dddd\,\ mmmm\ d\,\ yyyy"/>
    <numFmt numFmtId="189" formatCode="_(* #,##0.000_);_(* \(#,##0.000\);_(* &quot;-&quot;??_);_(@_)"/>
    <numFmt numFmtId="190" formatCode="0.0%"/>
  </numFmts>
  <fonts count="7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6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16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u val="single"/>
      <sz val="16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i/>
      <sz val="12"/>
      <color theme="0"/>
      <name val="Arial"/>
      <family val="2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theme="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529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" fillId="32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8" fillId="0" borderId="0" xfId="60" applyFont="1" applyBorder="1" applyAlignment="1">
      <alignment horizontal="left"/>
      <protection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70" fillId="0" borderId="0" xfId="0" applyFont="1" applyBorder="1" applyAlignment="1">
      <alignment horizontal="left" vertical="top" wrapText="1"/>
    </xf>
    <xf numFmtId="3" fontId="70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 horizontal="left" vertical="top" wrapText="1"/>
    </xf>
    <xf numFmtId="3" fontId="70" fillId="0" borderId="0" xfId="0" applyNumberFormat="1" applyFont="1" applyFill="1" applyBorder="1" applyAlignment="1">
      <alignment horizontal="center" vertical="top" wrapText="1"/>
    </xf>
    <xf numFmtId="0" fontId="7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14" fontId="71" fillId="33" borderId="13" xfId="0" applyNumberFormat="1" applyFont="1" applyFill="1" applyBorder="1" applyAlignment="1">
      <alignment horizontal="left" vertical="center"/>
    </xf>
    <xf numFmtId="0" fontId="71" fillId="33" borderId="13" xfId="0" applyFont="1" applyFill="1" applyBorder="1" applyAlignment="1">
      <alignment horizontal="left" vertical="center"/>
    </xf>
    <xf numFmtId="0" fontId="10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vertical="top" wrapText="1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72" fillId="33" borderId="13" xfId="0" applyFont="1" applyFill="1" applyBorder="1" applyAlignment="1">
      <alignment vertical="center" wrapText="1"/>
    </xf>
    <xf numFmtId="0" fontId="7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43" fontId="6" fillId="34" borderId="10" xfId="42" applyFont="1" applyFill="1" applyBorder="1" applyAlignment="1">
      <alignment horizontal="center" vertical="center" wrapText="1"/>
    </xf>
    <xf numFmtId="43" fontId="7" fillId="0" borderId="10" xfId="42" applyFont="1" applyBorder="1" applyAlignment="1">
      <alignment horizontal="center" vertical="center"/>
    </xf>
    <xf numFmtId="43" fontId="7" fillId="0" borderId="10" xfId="42" applyFont="1" applyFill="1" applyBorder="1" applyAlignment="1">
      <alignment horizontal="center" vertical="center"/>
    </xf>
    <xf numFmtId="43" fontId="7" fillId="32" borderId="10" xfId="42" applyFont="1" applyFill="1" applyBorder="1" applyAlignment="1">
      <alignment horizontal="center" vertical="center"/>
    </xf>
    <xf numFmtId="43" fontId="7" fillId="0" borderId="10" xfId="42" applyFont="1" applyBorder="1" applyAlignment="1">
      <alignment horizontal="center" vertical="center" wrapText="1"/>
    </xf>
    <xf numFmtId="43" fontId="6" fillId="0" borderId="10" xfId="42" applyFont="1" applyBorder="1" applyAlignment="1">
      <alignment horizontal="center" vertical="center"/>
    </xf>
    <xf numFmtId="43" fontId="7" fillId="0" borderId="14" xfId="42" applyFont="1" applyBorder="1" applyAlignment="1">
      <alignment horizontal="center" vertical="center" wrapText="1"/>
    </xf>
    <xf numFmtId="43" fontId="6" fillId="32" borderId="10" xfId="42" applyFont="1" applyFill="1" applyBorder="1" applyAlignment="1">
      <alignment horizontal="center" vertical="center" wrapText="1"/>
    </xf>
    <xf numFmtId="43" fontId="0" fillId="0" borderId="0" xfId="42" applyFont="1" applyAlignment="1">
      <alignment horizontal="center" vertical="center"/>
    </xf>
    <xf numFmtId="43" fontId="7" fillId="0" borderId="10" xfId="42" applyFont="1" applyBorder="1" applyAlignment="1">
      <alignment horizontal="center"/>
    </xf>
    <xf numFmtId="43" fontId="0" fillId="0" borderId="0" xfId="42" applyFont="1" applyAlignment="1">
      <alignment horizontal="center"/>
    </xf>
    <xf numFmtId="43" fontId="7" fillId="0" borderId="10" xfId="42" applyFont="1" applyBorder="1" applyAlignment="1">
      <alignment vertical="center"/>
    </xf>
    <xf numFmtId="43" fontId="6" fillId="35" borderId="10" xfId="42" applyFont="1" applyFill="1" applyBorder="1" applyAlignment="1">
      <alignment horizontal="center" vertical="center"/>
    </xf>
    <xf numFmtId="43" fontId="6" fillId="35" borderId="10" xfId="42" applyFont="1" applyFill="1" applyBorder="1" applyAlignment="1">
      <alignment horizontal="center" vertical="center" wrapText="1"/>
    </xf>
    <xf numFmtId="43" fontId="73" fillId="35" borderId="10" xfId="42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vertical="center" wrapText="1"/>
    </xf>
    <xf numFmtId="0" fontId="74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7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left" vertical="top" wrapText="1"/>
    </xf>
    <xf numFmtId="14" fontId="75" fillId="33" borderId="10" xfId="0" applyNumberFormat="1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43" fontId="0" fillId="0" borderId="0" xfId="42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textRotation="90"/>
    </xf>
    <xf numFmtId="0" fontId="8" fillId="0" borderId="15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3" fontId="8" fillId="0" borderId="12" xfId="42" applyFont="1" applyBorder="1" applyAlignment="1">
      <alignment horizontal="center" vertical="center"/>
    </xf>
    <xf numFmtId="43" fontId="8" fillId="0" borderId="10" xfId="42" applyFont="1" applyBorder="1" applyAlignment="1">
      <alignment horizontal="center" vertical="center"/>
    </xf>
    <xf numFmtId="43" fontId="10" fillId="0" borderId="12" xfId="42" applyFont="1" applyBorder="1" applyAlignment="1">
      <alignment horizontal="center" vertical="center"/>
    </xf>
    <xf numFmtId="43" fontId="10" fillId="0" borderId="10" xfId="42" applyFont="1" applyBorder="1" applyAlignment="1">
      <alignment horizontal="center" vertical="center"/>
    </xf>
    <xf numFmtId="43" fontId="6" fillId="35" borderId="12" xfId="42" applyFont="1" applyFill="1" applyBorder="1" applyAlignment="1">
      <alignment horizontal="center" vertical="center"/>
    </xf>
    <xf numFmtId="43" fontId="73" fillId="35" borderId="12" xfId="42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left" vertical="top" wrapText="1"/>
    </xf>
    <xf numFmtId="0" fontId="6" fillId="32" borderId="1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3" fontId="6" fillId="34" borderId="15" xfId="42" applyFont="1" applyFill="1" applyBorder="1" applyAlignment="1">
      <alignment horizontal="center" vertical="center" wrapText="1"/>
    </xf>
    <xf numFmtId="43" fontId="6" fillId="35" borderId="14" xfId="42" applyFont="1" applyFill="1" applyBorder="1" applyAlignment="1">
      <alignment horizontal="center" vertical="center"/>
    </xf>
    <xf numFmtId="43" fontId="6" fillId="34" borderId="11" xfId="42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7" fillId="0" borderId="17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3" fontId="6" fillId="34" borderId="12" xfId="42" applyFont="1" applyFill="1" applyBorder="1" applyAlignment="1">
      <alignment horizontal="center" vertical="center" wrapText="1"/>
    </xf>
    <xf numFmtId="43" fontId="7" fillId="0" borderId="10" xfId="42" applyFont="1" applyBorder="1" applyAlignment="1">
      <alignment/>
    </xf>
    <xf numFmtId="43" fontId="7" fillId="0" borderId="14" xfId="42" applyFont="1" applyBorder="1" applyAlignment="1">
      <alignment/>
    </xf>
    <xf numFmtId="43" fontId="7" fillId="0" borderId="0" xfId="42" applyFont="1" applyAlignment="1">
      <alignment/>
    </xf>
    <xf numFmtId="43" fontId="6" fillId="35" borderId="10" xfId="42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17" xfId="0" applyFont="1" applyBorder="1" applyAlignment="1">
      <alignment vertical="top" wrapText="1"/>
    </xf>
    <xf numFmtId="0" fontId="7" fillId="0" borderId="2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center" vertical="center"/>
    </xf>
    <xf numFmtId="0" fontId="75" fillId="33" borderId="13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wrapText="1"/>
    </xf>
    <xf numFmtId="0" fontId="19" fillId="33" borderId="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 horizontal="center" vertical="center" textRotation="90" wrapText="1"/>
    </xf>
    <xf numFmtId="0" fontId="8" fillId="0" borderId="11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21" fillId="0" borderId="0" xfId="0" applyFont="1" applyAlignment="1">
      <alignment horizontal="center" vertical="center"/>
    </xf>
    <xf numFmtId="43" fontId="5" fillId="0" borderId="0" xfId="42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0" fontId="22" fillId="0" borderId="15" xfId="0" applyFont="1" applyBorder="1" applyAlignment="1">
      <alignment vertical="top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3" fontId="6" fillId="32" borderId="14" xfId="42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vertical="top" wrapText="1"/>
    </xf>
    <xf numFmtId="0" fontId="2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7" fillId="32" borderId="11" xfId="0" applyFont="1" applyFill="1" applyBorder="1" applyAlignment="1">
      <alignment horizontal="left" vertical="top" wrapText="1"/>
    </xf>
    <xf numFmtId="0" fontId="7" fillId="32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43" fontId="5" fillId="0" borderId="0" xfId="42" applyFont="1" applyAlignment="1">
      <alignment horizontal="center"/>
    </xf>
    <xf numFmtId="0" fontId="8" fillId="0" borderId="12" xfId="0" applyFont="1" applyFill="1" applyBorder="1" applyAlignment="1">
      <alignment vertical="top" wrapText="1"/>
    </xf>
    <xf numFmtId="43" fontId="6" fillId="35" borderId="17" xfId="42" applyFont="1" applyFill="1" applyBorder="1" applyAlignment="1">
      <alignment horizontal="center" vertical="center"/>
    </xf>
    <xf numFmtId="14" fontId="75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wrapText="1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left" wrapText="1"/>
    </xf>
    <xf numFmtId="0" fontId="75" fillId="33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textRotation="90"/>
    </xf>
    <xf numFmtId="0" fontId="19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/>
    </xf>
    <xf numFmtId="0" fontId="7" fillId="32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left"/>
    </xf>
    <xf numFmtId="0" fontId="19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/>
    </xf>
    <xf numFmtId="0" fontId="8" fillId="0" borderId="10" xfId="60" applyFont="1" applyBorder="1" applyAlignment="1">
      <alignment vertical="top" wrapText="1"/>
      <protection/>
    </xf>
    <xf numFmtId="0" fontId="8" fillId="32" borderId="10" xfId="60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horizontal="center" vertical="top" wrapText="1"/>
    </xf>
    <xf numFmtId="0" fontId="19" fillId="32" borderId="14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7" fillId="0" borderId="11" xfId="60" applyFont="1" applyBorder="1" applyAlignment="1">
      <alignment horizontal="center" vertical="top" wrapText="1"/>
      <protection/>
    </xf>
    <xf numFmtId="0" fontId="19" fillId="33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43" fontId="0" fillId="0" borderId="0" xfId="42" applyFont="1" applyAlignment="1">
      <alignment/>
    </xf>
    <xf numFmtId="43" fontId="10" fillId="0" borderId="14" xfId="42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43" fontId="6" fillId="34" borderId="11" xfId="42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center" wrapText="1"/>
    </xf>
    <xf numFmtId="43" fontId="6" fillId="34" borderId="10" xfId="42" applyNumberFormat="1" applyFont="1" applyFill="1" applyBorder="1" applyAlignment="1">
      <alignment horizontal="center" vertical="center" wrapText="1"/>
    </xf>
    <xf numFmtId="43" fontId="6" fillId="0" borderId="10" xfId="42" applyNumberFormat="1" applyFont="1" applyBorder="1" applyAlignment="1">
      <alignment horizontal="center" vertical="center" wrapText="1"/>
    </xf>
    <xf numFmtId="43" fontId="7" fillId="0" borderId="10" xfId="42" applyNumberFormat="1" applyFont="1" applyBorder="1" applyAlignment="1">
      <alignment horizontal="center" vertical="center"/>
    </xf>
    <xf numFmtId="43" fontId="6" fillId="35" borderId="10" xfId="42" applyNumberFormat="1" applyFont="1" applyFill="1" applyBorder="1" applyAlignment="1">
      <alignment horizontal="center" vertical="center" wrapText="1"/>
    </xf>
    <xf numFmtId="43" fontId="7" fillId="0" borderId="10" xfId="42" applyNumberFormat="1" applyFont="1" applyBorder="1" applyAlignment="1">
      <alignment horizontal="center" vertical="center" wrapText="1"/>
    </xf>
    <xf numFmtId="43" fontId="7" fillId="0" borderId="14" xfId="42" applyNumberFormat="1" applyFont="1" applyBorder="1" applyAlignment="1">
      <alignment horizontal="center" vertical="center" wrapText="1"/>
    </xf>
    <xf numFmtId="43" fontId="73" fillId="35" borderId="10" xfId="42" applyNumberFormat="1" applyFont="1" applyFill="1" applyBorder="1" applyAlignment="1">
      <alignment horizontal="center" vertical="center" wrapText="1"/>
    </xf>
    <xf numFmtId="43" fontId="0" fillId="0" borderId="0" xfId="42" applyNumberFormat="1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wrapText="1"/>
    </xf>
    <xf numFmtId="0" fontId="6" fillId="0" borderId="22" xfId="0" applyFont="1" applyBorder="1" applyAlignment="1">
      <alignment horizontal="center" vertical="center"/>
    </xf>
    <xf numFmtId="43" fontId="7" fillId="0" borderId="22" xfId="42" applyNumberFormat="1" applyFont="1" applyBorder="1" applyAlignment="1">
      <alignment horizontal="center" vertical="center" wrapText="1"/>
    </xf>
    <xf numFmtId="43" fontId="6" fillId="0" borderId="22" xfId="42" applyNumberFormat="1" applyFont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top" wrapText="1"/>
    </xf>
    <xf numFmtId="0" fontId="7" fillId="32" borderId="17" xfId="0" applyFont="1" applyFill="1" applyBorder="1" applyAlignment="1">
      <alignment horizontal="left" vertical="top" wrapText="1"/>
    </xf>
    <xf numFmtId="0" fontId="19" fillId="37" borderId="14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3" fontId="7" fillId="0" borderId="22" xfId="42" applyFont="1" applyBorder="1" applyAlignment="1">
      <alignment horizontal="center" vertical="center" wrapText="1"/>
    </xf>
    <xf numFmtId="43" fontId="6" fillId="0" borderId="22" xfId="42" applyFont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3" fontId="7" fillId="0" borderId="14" xfId="42" applyFont="1" applyBorder="1" applyAlignment="1">
      <alignment horizontal="center" vertical="center"/>
    </xf>
    <xf numFmtId="43" fontId="7" fillId="0" borderId="22" xfId="42" applyFont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top" wrapText="1"/>
    </xf>
    <xf numFmtId="43" fontId="6" fillId="0" borderId="21" xfId="42" applyFont="1" applyBorder="1" applyAlignment="1">
      <alignment horizontal="center" vertical="center"/>
    </xf>
    <xf numFmtId="43" fontId="6" fillId="0" borderId="22" xfId="42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43" fontId="7" fillId="0" borderId="20" xfId="42" applyFont="1" applyBorder="1" applyAlignment="1">
      <alignment horizontal="center"/>
    </xf>
    <xf numFmtId="43" fontId="7" fillId="0" borderId="14" xfId="42" applyFont="1" applyBorder="1" applyAlignment="1">
      <alignment horizontal="center"/>
    </xf>
    <xf numFmtId="0" fontId="7" fillId="32" borderId="26" xfId="0" applyFont="1" applyFill="1" applyBorder="1" applyAlignment="1">
      <alignment vertical="top" wrapText="1"/>
    </xf>
    <xf numFmtId="0" fontId="7" fillId="32" borderId="22" xfId="0" applyFont="1" applyFill="1" applyBorder="1" applyAlignment="1">
      <alignment horizontal="center" vertical="top" wrapText="1"/>
    </xf>
    <xf numFmtId="0" fontId="8" fillId="32" borderId="22" xfId="0" applyFont="1" applyFill="1" applyBorder="1" applyAlignment="1">
      <alignment horizontal="left" vertical="top" wrapText="1"/>
    </xf>
    <xf numFmtId="0" fontId="7" fillId="32" borderId="22" xfId="0" applyFont="1" applyFill="1" applyBorder="1" applyAlignment="1">
      <alignment horizontal="left" vertical="top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43" fontId="6" fillId="0" borderId="22" xfId="42" applyFont="1" applyFill="1" applyBorder="1" applyAlignment="1">
      <alignment vertical="center"/>
    </xf>
    <xf numFmtId="43" fontId="6" fillId="0" borderId="23" xfId="42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top" wrapText="1"/>
    </xf>
    <xf numFmtId="43" fontId="6" fillId="0" borderId="22" xfId="42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top" wrapText="1"/>
    </xf>
    <xf numFmtId="43" fontId="6" fillId="24" borderId="10" xfId="42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19" fillId="37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wrapText="1"/>
    </xf>
    <xf numFmtId="43" fontId="6" fillId="0" borderId="20" xfId="42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top" wrapText="1"/>
    </xf>
    <xf numFmtId="0" fontId="7" fillId="32" borderId="17" xfId="0" applyFont="1" applyFill="1" applyBorder="1" applyAlignment="1">
      <alignment vertical="top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/>
    </xf>
    <xf numFmtId="43" fontId="7" fillId="32" borderId="14" xfId="42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vertical="top" wrapText="1"/>
    </xf>
    <xf numFmtId="0" fontId="6" fillId="32" borderId="22" xfId="0" applyFont="1" applyFill="1" applyBorder="1" applyAlignment="1">
      <alignment horizontal="left" vertical="top" wrapText="1"/>
    </xf>
    <xf numFmtId="43" fontId="6" fillId="32" borderId="22" xfId="42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left" vertical="top" wrapText="1"/>
    </xf>
    <xf numFmtId="43" fontId="27" fillId="0" borderId="22" xfId="42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left" vertical="top" wrapText="1"/>
    </xf>
    <xf numFmtId="0" fontId="6" fillId="32" borderId="17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/>
    </xf>
    <xf numFmtId="0" fontId="6" fillId="0" borderId="26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left"/>
    </xf>
    <xf numFmtId="0" fontId="7" fillId="0" borderId="19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/>
    </xf>
    <xf numFmtId="0" fontId="6" fillId="0" borderId="14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43" fontId="6" fillId="0" borderId="22" xfId="42" applyFont="1" applyBorder="1" applyAlignment="1">
      <alignment vertical="center"/>
    </xf>
    <xf numFmtId="0" fontId="19" fillId="36" borderId="10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3" fontId="7" fillId="0" borderId="27" xfId="42" applyFont="1" applyBorder="1" applyAlignment="1">
      <alignment horizontal="center" vertical="center"/>
    </xf>
    <xf numFmtId="43" fontId="6" fillId="24" borderId="10" xfId="42" applyFont="1" applyFill="1" applyBorder="1" applyAlignment="1">
      <alignment vertical="center"/>
    </xf>
    <xf numFmtId="43" fontId="7" fillId="0" borderId="11" xfId="42" applyFont="1" applyBorder="1" applyAlignment="1">
      <alignment/>
    </xf>
    <xf numFmtId="43" fontId="6" fillId="35" borderId="11" xfId="42" applyFont="1" applyFill="1" applyBorder="1" applyAlignment="1">
      <alignment vertical="center"/>
    </xf>
    <xf numFmtId="43" fontId="7" fillId="0" borderId="11" xfId="42" applyFont="1" applyBorder="1" applyAlignment="1">
      <alignment vertical="center"/>
    </xf>
    <xf numFmtId="43" fontId="6" fillId="24" borderId="11" xfId="42" applyFont="1" applyFill="1" applyBorder="1" applyAlignment="1">
      <alignment vertical="center"/>
    </xf>
    <xf numFmtId="43" fontId="7" fillId="0" borderId="25" xfId="42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43" fontId="7" fillId="0" borderId="10" xfId="0" applyNumberFormat="1" applyFont="1" applyBorder="1" applyAlignment="1">
      <alignment horizontal="center"/>
    </xf>
    <xf numFmtId="43" fontId="2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19" fillId="36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9" fillId="37" borderId="0" xfId="0" applyFont="1" applyFill="1" applyBorder="1" applyAlignment="1">
      <alignment horizontal="left" vertical="center" wrapText="1"/>
    </xf>
    <xf numFmtId="0" fontId="75" fillId="33" borderId="25" xfId="0" applyFont="1" applyFill="1" applyBorder="1" applyAlignment="1">
      <alignment horizontal="center" vertical="center" wrapText="1"/>
    </xf>
    <xf numFmtId="0" fontId="75" fillId="33" borderId="13" xfId="0" applyFont="1" applyFill="1" applyBorder="1" applyAlignment="1">
      <alignment horizontal="center" vertical="center" wrapText="1"/>
    </xf>
    <xf numFmtId="14" fontId="75" fillId="33" borderId="13" xfId="0" applyNumberFormat="1" applyFont="1" applyFill="1" applyBorder="1" applyAlignment="1">
      <alignment horizontal="left" vertical="center" wrapText="1"/>
    </xf>
    <xf numFmtId="0" fontId="75" fillId="33" borderId="13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25" fillId="0" borderId="28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43" fontId="6" fillId="34" borderId="11" xfId="42" applyNumberFormat="1" applyFont="1" applyFill="1" applyBorder="1" applyAlignment="1">
      <alignment horizontal="center" vertical="center" wrapText="1"/>
    </xf>
    <xf numFmtId="43" fontId="7" fillId="34" borderId="12" xfId="42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75" fillId="33" borderId="10" xfId="0" applyFont="1" applyFill="1" applyBorder="1" applyAlignment="1">
      <alignment horizontal="left" vertical="center" wrapText="1"/>
    </xf>
    <xf numFmtId="0" fontId="19" fillId="37" borderId="14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0" fontId="5" fillId="0" borderId="29" xfId="0" applyFont="1" applyBorder="1" applyAlignment="1">
      <alignment wrapText="1"/>
    </xf>
    <xf numFmtId="0" fontId="5" fillId="0" borderId="21" xfId="0" applyFont="1" applyBorder="1" applyAlignment="1">
      <alignment wrapText="1"/>
    </xf>
    <xf numFmtId="43" fontId="6" fillId="34" borderId="11" xfId="42" applyFont="1" applyFill="1" applyBorder="1" applyAlignment="1">
      <alignment horizontal="center" vertical="center" wrapText="1"/>
    </xf>
    <xf numFmtId="43" fontId="7" fillId="34" borderId="12" xfId="42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top" wrapText="1"/>
    </xf>
    <xf numFmtId="0" fontId="21" fillId="0" borderId="29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36" borderId="0" xfId="0" applyFont="1" applyFill="1" applyAlignment="1">
      <alignment horizontal="left" vertical="center" wrapText="1"/>
    </xf>
    <xf numFmtId="0" fontId="10" fillId="0" borderId="11" xfId="0" applyFont="1" applyBorder="1" applyAlignment="1">
      <alignment horizontal="left"/>
    </xf>
    <xf numFmtId="0" fontId="71" fillId="33" borderId="25" xfId="0" applyFont="1" applyFill="1" applyBorder="1" applyAlignment="1">
      <alignment horizontal="center" vertical="center"/>
    </xf>
    <xf numFmtId="0" fontId="71" fillId="33" borderId="13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75" fillId="33" borderId="11" xfId="0" applyFont="1" applyFill="1" applyBorder="1" applyAlignment="1">
      <alignment horizontal="center" vertical="center" wrapText="1"/>
    </xf>
    <xf numFmtId="0" fontId="75" fillId="33" borderId="15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29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25" fillId="0" borderId="13" xfId="0" applyNumberFormat="1" applyFont="1" applyBorder="1" applyAlignment="1">
      <alignment horizontal="center" vertical="center" wrapText="1"/>
    </xf>
    <xf numFmtId="43" fontId="6" fillId="0" borderId="12" xfId="42" applyFont="1" applyBorder="1" applyAlignment="1">
      <alignment horizontal="center" vertical="center" wrapText="1"/>
    </xf>
    <xf numFmtId="0" fontId="19" fillId="36" borderId="0" xfId="0" applyFont="1" applyFill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8" fillId="0" borderId="12" xfId="0" applyFont="1" applyBorder="1" applyAlignment="1">
      <alignment horizontal="left" vertical="top" wrapText="1"/>
    </xf>
    <xf numFmtId="0" fontId="75" fillId="33" borderId="10" xfId="0" applyFont="1" applyFill="1" applyBorder="1" applyAlignment="1">
      <alignment horizontal="center" vertical="center" wrapText="1"/>
    </xf>
    <xf numFmtId="14" fontId="75" fillId="33" borderId="10" xfId="0" applyNumberFormat="1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43" fontId="6" fillId="34" borderId="10" xfId="42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5" fillId="33" borderId="25" xfId="0" applyFont="1" applyFill="1" applyBorder="1" applyAlignment="1">
      <alignment horizontal="right" vertical="center"/>
    </xf>
    <xf numFmtId="0" fontId="75" fillId="33" borderId="13" xfId="0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43" fontId="6" fillId="34" borderId="12" xfId="42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6" fillId="34" borderId="1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9" fillId="37" borderId="3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32" borderId="0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8" fillId="32" borderId="11" xfId="0" applyFont="1" applyFill="1" applyBorder="1" applyAlignment="1">
      <alignment horizontal="left" vertical="top" wrapText="1"/>
    </xf>
    <xf numFmtId="0" fontId="8" fillId="32" borderId="15" xfId="0" applyFont="1" applyFill="1" applyBorder="1" applyAlignment="1">
      <alignment horizontal="left" vertical="top" wrapText="1"/>
    </xf>
    <xf numFmtId="0" fontId="8" fillId="32" borderId="12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6" fillId="0" borderId="23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75" fillId="33" borderId="10" xfId="0" applyFont="1" applyFill="1" applyBorder="1" applyAlignment="1">
      <alignment horizontal="right" vertical="center" wrapText="1"/>
    </xf>
    <xf numFmtId="0" fontId="19" fillId="37" borderId="10" xfId="0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60" applyFont="1" applyBorder="1" applyAlignment="1">
      <alignment horizontal="left" vertical="top" wrapText="1"/>
      <protection/>
    </xf>
    <xf numFmtId="0" fontId="8" fillId="0" borderId="15" xfId="60" applyFont="1" applyBorder="1" applyAlignment="1">
      <alignment horizontal="left" vertical="top" wrapText="1"/>
      <protection/>
    </xf>
    <xf numFmtId="0" fontId="8" fillId="0" borderId="12" xfId="60" applyFont="1" applyBorder="1" applyAlignment="1">
      <alignment horizontal="left" vertical="top" wrapText="1"/>
      <protection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move Wrap Te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6"/>
  <sheetViews>
    <sheetView workbookViewId="0" topLeftCell="A1">
      <selection activeCell="A1" sqref="A1:AJ20"/>
    </sheetView>
  </sheetViews>
  <sheetFormatPr defaultColWidth="9.140625" defaultRowHeight="12.75"/>
  <cols>
    <col min="1" max="1" width="6.140625" style="0" customWidth="1"/>
    <col min="2" max="2" width="23.28125" style="0" customWidth="1"/>
    <col min="3" max="3" width="9.57421875" style="0" customWidth="1"/>
    <col min="4" max="4" width="8.140625" style="0" customWidth="1"/>
    <col min="5" max="5" width="11.00390625" style="0" customWidth="1"/>
    <col min="6" max="6" width="8.28125" style="0" customWidth="1"/>
    <col min="7" max="7" width="12.00390625" style="0" customWidth="1"/>
    <col min="9" max="9" width="14.421875" style="0" customWidth="1"/>
    <col min="10" max="10" width="7.57421875" style="54" hidden="1" customWidth="1"/>
    <col min="11" max="12" width="7.8515625" style="54" hidden="1" customWidth="1"/>
    <col min="13" max="33" width="9.140625" style="54" hidden="1" customWidth="1"/>
    <col min="34" max="34" width="13.421875" style="60" customWidth="1"/>
    <col min="35" max="35" width="14.57421875" style="297" customWidth="1"/>
    <col min="36" max="36" width="17.00390625" style="297" customWidth="1"/>
  </cols>
  <sheetData>
    <row r="1" spans="1:36" ht="47.25" customHeight="1">
      <c r="A1" s="421" t="s">
        <v>430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</row>
    <row r="2" spans="1:36" s="44" customFormat="1" ht="42.75" customHeight="1">
      <c r="A2" s="426" t="s">
        <v>8</v>
      </c>
      <c r="B2" s="419" t="s">
        <v>126</v>
      </c>
      <c r="C2" s="419" t="s">
        <v>105</v>
      </c>
      <c r="D2" s="419" t="s">
        <v>210</v>
      </c>
      <c r="E2" s="419" t="s">
        <v>169</v>
      </c>
      <c r="F2" s="419" t="s">
        <v>170</v>
      </c>
      <c r="G2" s="419" t="s">
        <v>175</v>
      </c>
      <c r="H2" s="419" t="s">
        <v>67</v>
      </c>
      <c r="I2" s="419" t="s">
        <v>209</v>
      </c>
      <c r="J2" s="81" t="s">
        <v>384</v>
      </c>
      <c r="K2" s="81" t="s">
        <v>385</v>
      </c>
      <c r="L2" s="81" t="s">
        <v>386</v>
      </c>
      <c r="M2" s="81" t="s">
        <v>387</v>
      </c>
      <c r="N2" s="81" t="s">
        <v>388</v>
      </c>
      <c r="O2" s="81" t="s">
        <v>389</v>
      </c>
      <c r="P2" s="81" t="s">
        <v>390</v>
      </c>
      <c r="Q2" s="81" t="s">
        <v>391</v>
      </c>
      <c r="R2" s="81" t="s">
        <v>392</v>
      </c>
      <c r="S2" s="81" t="s">
        <v>393</v>
      </c>
      <c r="T2" s="81" t="s">
        <v>394</v>
      </c>
      <c r="U2" s="81" t="s">
        <v>395</v>
      </c>
      <c r="V2" s="81" t="s">
        <v>396</v>
      </c>
      <c r="W2" s="81" t="s">
        <v>397</v>
      </c>
      <c r="X2" s="81" t="s">
        <v>398</v>
      </c>
      <c r="Y2" s="81" t="s">
        <v>399</v>
      </c>
      <c r="Z2" s="81" t="s">
        <v>400</v>
      </c>
      <c r="AA2" s="81" t="s">
        <v>401</v>
      </c>
      <c r="AB2" s="81" t="s">
        <v>402</v>
      </c>
      <c r="AC2" s="81" t="s">
        <v>403</v>
      </c>
      <c r="AD2" s="81" t="s">
        <v>404</v>
      </c>
      <c r="AE2" s="81" t="s">
        <v>405</v>
      </c>
      <c r="AF2" s="81" t="s">
        <v>406</v>
      </c>
      <c r="AG2" s="81" t="s">
        <v>407</v>
      </c>
      <c r="AH2" s="419" t="s">
        <v>408</v>
      </c>
      <c r="AI2" s="423" t="s">
        <v>418</v>
      </c>
      <c r="AJ2" s="424"/>
    </row>
    <row r="3" spans="1:36" s="44" customFormat="1" ht="48" customHeight="1">
      <c r="A3" s="427"/>
      <c r="B3" s="420"/>
      <c r="C3" s="425"/>
      <c r="D3" s="425"/>
      <c r="E3" s="425"/>
      <c r="F3" s="425"/>
      <c r="G3" s="425"/>
      <c r="H3" s="425"/>
      <c r="I3" s="425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420"/>
      <c r="AI3" s="290" t="s">
        <v>409</v>
      </c>
      <c r="AJ3" s="290" t="s">
        <v>410</v>
      </c>
    </row>
    <row r="4" spans="1:36" s="49" customFormat="1" ht="21.75" customHeight="1">
      <c r="A4" s="83" t="s">
        <v>241</v>
      </c>
      <c r="B4" s="84"/>
      <c r="C4" s="84"/>
      <c r="D4" s="85"/>
      <c r="E4" s="85"/>
      <c r="F4" s="85"/>
      <c r="G4" s="85"/>
      <c r="H4" s="85"/>
      <c r="I4" s="86"/>
      <c r="J4" s="48">
        <v>1</v>
      </c>
      <c r="K4" s="48">
        <v>2</v>
      </c>
      <c r="L4" s="48">
        <v>3</v>
      </c>
      <c r="M4" s="48">
        <v>4</v>
      </c>
      <c r="N4" s="48">
        <v>5</v>
      </c>
      <c r="O4" s="48">
        <v>6</v>
      </c>
      <c r="P4" s="48">
        <v>7</v>
      </c>
      <c r="Q4" s="48">
        <v>8</v>
      </c>
      <c r="R4" s="48">
        <v>9</v>
      </c>
      <c r="S4" s="48">
        <v>10</v>
      </c>
      <c r="T4" s="48">
        <v>11</v>
      </c>
      <c r="U4" s="48">
        <v>12</v>
      </c>
      <c r="V4" s="48">
        <v>13</v>
      </c>
      <c r="W4" s="48">
        <v>14</v>
      </c>
      <c r="X4" s="48">
        <v>15</v>
      </c>
      <c r="Y4" s="48">
        <v>16</v>
      </c>
      <c r="Z4" s="48">
        <v>17</v>
      </c>
      <c r="AA4" s="48">
        <v>18</v>
      </c>
      <c r="AB4" s="48">
        <v>19</v>
      </c>
      <c r="AC4" s="48">
        <v>20</v>
      </c>
      <c r="AD4" s="48">
        <v>21</v>
      </c>
      <c r="AE4" s="48">
        <v>22</v>
      </c>
      <c r="AF4" s="48">
        <v>23</v>
      </c>
      <c r="AG4" s="48">
        <v>24</v>
      </c>
      <c r="AH4" s="87"/>
      <c r="AI4" s="291"/>
      <c r="AJ4" s="291"/>
    </row>
    <row r="5" spans="1:36" ht="47.25">
      <c r="A5" s="48">
        <v>1</v>
      </c>
      <c r="B5" s="91" t="s">
        <v>425</v>
      </c>
      <c r="C5" s="48" t="s">
        <v>153</v>
      </c>
      <c r="D5" s="48" t="s">
        <v>69</v>
      </c>
      <c r="E5" s="48" t="s">
        <v>93</v>
      </c>
      <c r="F5" s="48" t="s">
        <v>234</v>
      </c>
      <c r="G5" s="48" t="s">
        <v>234</v>
      </c>
      <c r="H5" s="48">
        <v>2018</v>
      </c>
      <c r="I5" s="92" t="s">
        <v>3</v>
      </c>
      <c r="J5" s="48">
        <v>61</v>
      </c>
      <c r="K5" s="48">
        <v>1025</v>
      </c>
      <c r="L5" s="48">
        <v>633</v>
      </c>
      <c r="M5" s="48">
        <v>100</v>
      </c>
      <c r="N5" s="48">
        <v>284</v>
      </c>
      <c r="O5" s="48">
        <v>327</v>
      </c>
      <c r="P5" s="48">
        <v>1221</v>
      </c>
      <c r="Q5" s="48">
        <v>1229</v>
      </c>
      <c r="R5" s="48">
        <v>651</v>
      </c>
      <c r="S5" s="48">
        <v>692</v>
      </c>
      <c r="T5" s="48">
        <v>689</v>
      </c>
      <c r="U5" s="48">
        <v>1450</v>
      </c>
      <c r="V5" s="48">
        <v>743</v>
      </c>
      <c r="W5" s="48">
        <v>465</v>
      </c>
      <c r="X5" s="48">
        <v>1232</v>
      </c>
      <c r="Y5" s="48">
        <v>555</v>
      </c>
      <c r="Z5" s="48">
        <v>502</v>
      </c>
      <c r="AA5" s="48">
        <v>545</v>
      </c>
      <c r="AB5" s="48">
        <v>1082</v>
      </c>
      <c r="AC5" s="48">
        <v>35</v>
      </c>
      <c r="AD5" s="48">
        <v>465</v>
      </c>
      <c r="AE5" s="48">
        <v>220</v>
      </c>
      <c r="AF5" s="48">
        <v>390</v>
      </c>
      <c r="AG5" s="48">
        <v>50</v>
      </c>
      <c r="AH5" s="113">
        <f>SUM(J5:AG5)</f>
        <v>14646</v>
      </c>
      <c r="AI5" s="293">
        <v>18</v>
      </c>
      <c r="AJ5" s="293">
        <v>263628</v>
      </c>
    </row>
    <row r="6" spans="1:36" ht="18" customHeight="1">
      <c r="A6" s="94" t="s">
        <v>242</v>
      </c>
      <c r="B6" s="95"/>
      <c r="C6" s="96"/>
      <c r="D6" s="95"/>
      <c r="E6" s="95"/>
      <c r="F6" s="95"/>
      <c r="G6" s="95"/>
      <c r="H6" s="95"/>
      <c r="I6" s="95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113"/>
      <c r="AI6" s="294"/>
      <c r="AJ6" s="294"/>
    </row>
    <row r="7" spans="1:36" ht="44.25" customHeight="1">
      <c r="A7" s="97">
        <v>2</v>
      </c>
      <c r="B7" s="91" t="s">
        <v>28</v>
      </c>
      <c r="C7" s="48" t="s">
        <v>87</v>
      </c>
      <c r="D7" s="48" t="s">
        <v>69</v>
      </c>
      <c r="E7" s="48" t="s">
        <v>15</v>
      </c>
      <c r="F7" s="48" t="s">
        <v>234</v>
      </c>
      <c r="G7" s="48" t="s">
        <v>234</v>
      </c>
      <c r="H7" s="48">
        <v>2010</v>
      </c>
      <c r="I7" s="92" t="s">
        <v>4</v>
      </c>
      <c r="J7" s="51">
        <v>19</v>
      </c>
      <c r="K7" s="51">
        <v>27</v>
      </c>
      <c r="L7" s="51">
        <v>51</v>
      </c>
      <c r="M7" s="51">
        <v>5</v>
      </c>
      <c r="N7" s="51">
        <v>11</v>
      </c>
      <c r="O7" s="51">
        <v>3</v>
      </c>
      <c r="P7" s="51">
        <v>53</v>
      </c>
      <c r="Q7" s="51">
        <v>45</v>
      </c>
      <c r="R7" s="51">
        <v>76</v>
      </c>
      <c r="S7" s="51">
        <v>11</v>
      </c>
      <c r="T7" s="51">
        <v>185</v>
      </c>
      <c r="U7" s="51">
        <v>47</v>
      </c>
      <c r="V7" s="51">
        <v>40</v>
      </c>
      <c r="W7" s="51">
        <v>20</v>
      </c>
      <c r="X7" s="51">
        <v>73</v>
      </c>
      <c r="Y7" s="51">
        <v>25</v>
      </c>
      <c r="Z7" s="51">
        <v>34</v>
      </c>
      <c r="AA7" s="51">
        <v>20</v>
      </c>
      <c r="AB7" s="51">
        <v>168</v>
      </c>
      <c r="AC7" s="51">
        <v>18</v>
      </c>
      <c r="AD7" s="51">
        <v>12</v>
      </c>
      <c r="AE7" s="51">
        <v>4</v>
      </c>
      <c r="AF7" s="51">
        <v>12</v>
      </c>
      <c r="AG7" s="51">
        <v>94</v>
      </c>
      <c r="AH7" s="113">
        <f aca="true" t="shared" si="0" ref="AH7:AH19">SUM(J7:AG7)</f>
        <v>1053</v>
      </c>
      <c r="AI7" s="293">
        <v>372</v>
      </c>
      <c r="AJ7" s="293">
        <v>391716</v>
      </c>
    </row>
    <row r="8" spans="1:36" ht="31.5">
      <c r="A8" s="51">
        <v>3</v>
      </c>
      <c r="B8" s="91" t="s">
        <v>173</v>
      </c>
      <c r="C8" s="48" t="s">
        <v>153</v>
      </c>
      <c r="D8" s="48" t="s">
        <v>69</v>
      </c>
      <c r="E8" s="48" t="s">
        <v>39</v>
      </c>
      <c r="F8" s="48" t="s">
        <v>234</v>
      </c>
      <c r="G8" s="48" t="s">
        <v>234</v>
      </c>
      <c r="H8" s="48">
        <v>2010</v>
      </c>
      <c r="I8" s="92" t="s">
        <v>3</v>
      </c>
      <c r="J8" s="48">
        <v>457</v>
      </c>
      <c r="K8" s="48">
        <v>1022</v>
      </c>
      <c r="L8" s="48">
        <v>628</v>
      </c>
      <c r="M8" s="48">
        <v>100</v>
      </c>
      <c r="N8" s="48">
        <v>284</v>
      </c>
      <c r="O8" s="48">
        <v>338</v>
      </c>
      <c r="P8" s="48">
        <v>1202</v>
      </c>
      <c r="Q8" s="48">
        <v>1234</v>
      </c>
      <c r="R8" s="48">
        <v>637</v>
      </c>
      <c r="S8" s="48">
        <v>692</v>
      </c>
      <c r="T8" s="48">
        <v>682</v>
      </c>
      <c r="U8" s="48">
        <v>1431</v>
      </c>
      <c r="V8" s="48">
        <v>738</v>
      </c>
      <c r="W8" s="48">
        <v>450</v>
      </c>
      <c r="X8" s="48">
        <v>1210</v>
      </c>
      <c r="Y8" s="48">
        <v>537</v>
      </c>
      <c r="Z8" s="48">
        <v>460</v>
      </c>
      <c r="AA8" s="48">
        <v>548</v>
      </c>
      <c r="AB8" s="48">
        <v>1017</v>
      </c>
      <c r="AC8" s="48">
        <v>71</v>
      </c>
      <c r="AD8" s="48">
        <v>430</v>
      </c>
      <c r="AE8" s="48">
        <v>230</v>
      </c>
      <c r="AF8" s="48">
        <v>390</v>
      </c>
      <c r="AG8" s="48">
        <v>2521</v>
      </c>
      <c r="AH8" s="113">
        <f t="shared" si="0"/>
        <v>17309</v>
      </c>
      <c r="AI8" s="293">
        <v>14</v>
      </c>
      <c r="AJ8" s="293">
        <v>242326</v>
      </c>
    </row>
    <row r="9" spans="1:36" ht="31.5">
      <c r="A9" s="97">
        <v>4</v>
      </c>
      <c r="B9" s="91" t="s">
        <v>202</v>
      </c>
      <c r="C9" s="48" t="s">
        <v>153</v>
      </c>
      <c r="D9" s="48" t="s">
        <v>69</v>
      </c>
      <c r="E9" s="48" t="s">
        <v>14</v>
      </c>
      <c r="F9" s="48" t="s">
        <v>234</v>
      </c>
      <c r="G9" s="48" t="s">
        <v>234</v>
      </c>
      <c r="H9" s="48">
        <v>2010</v>
      </c>
      <c r="I9" s="92" t="s">
        <v>3</v>
      </c>
      <c r="J9" s="48">
        <v>453</v>
      </c>
      <c r="K9" s="48">
        <v>1030</v>
      </c>
      <c r="L9" s="48">
        <v>623</v>
      </c>
      <c r="M9" s="48">
        <v>25</v>
      </c>
      <c r="N9" s="48">
        <v>284</v>
      </c>
      <c r="O9" s="48">
        <v>346</v>
      </c>
      <c r="P9" s="48">
        <v>1193</v>
      </c>
      <c r="Q9" s="48">
        <v>1234</v>
      </c>
      <c r="R9" s="48">
        <v>642</v>
      </c>
      <c r="S9" s="48">
        <v>670</v>
      </c>
      <c r="T9" s="48">
        <v>712</v>
      </c>
      <c r="U9" s="48">
        <v>1453</v>
      </c>
      <c r="V9" s="48">
        <v>683</v>
      </c>
      <c r="W9" s="48">
        <v>465</v>
      </c>
      <c r="X9" s="48">
        <v>1237</v>
      </c>
      <c r="Y9" s="48">
        <v>552</v>
      </c>
      <c r="Z9" s="48">
        <v>482</v>
      </c>
      <c r="AA9" s="48">
        <v>548</v>
      </c>
      <c r="AB9" s="48">
        <v>1027</v>
      </c>
      <c r="AC9" s="48">
        <v>18</v>
      </c>
      <c r="AD9" s="48">
        <v>445</v>
      </c>
      <c r="AE9" s="48">
        <v>230</v>
      </c>
      <c r="AF9" s="48">
        <v>390</v>
      </c>
      <c r="AG9" s="48">
        <v>2391</v>
      </c>
      <c r="AH9" s="113">
        <f t="shared" si="0"/>
        <v>17133</v>
      </c>
      <c r="AI9" s="293">
        <v>22</v>
      </c>
      <c r="AJ9" s="293">
        <v>376926</v>
      </c>
    </row>
    <row r="10" spans="1:36" ht="47.25">
      <c r="A10" s="97">
        <v>5</v>
      </c>
      <c r="B10" s="91" t="s">
        <v>9</v>
      </c>
      <c r="C10" s="48" t="s">
        <v>154</v>
      </c>
      <c r="D10" s="48" t="s">
        <v>69</v>
      </c>
      <c r="E10" s="48" t="s">
        <v>10</v>
      </c>
      <c r="F10" s="48" t="s">
        <v>234</v>
      </c>
      <c r="G10" s="48" t="s">
        <v>234</v>
      </c>
      <c r="H10" s="48">
        <v>2010</v>
      </c>
      <c r="I10" s="92" t="s">
        <v>7</v>
      </c>
      <c r="J10" s="48">
        <v>36</v>
      </c>
      <c r="K10" s="48">
        <v>103</v>
      </c>
      <c r="L10" s="48">
        <v>155</v>
      </c>
      <c r="M10" s="48">
        <v>25</v>
      </c>
      <c r="N10" s="48">
        <v>7</v>
      </c>
      <c r="O10" s="48">
        <v>3</v>
      </c>
      <c r="P10" s="48">
        <v>261</v>
      </c>
      <c r="Q10" s="48">
        <v>265</v>
      </c>
      <c r="R10" s="48">
        <v>97</v>
      </c>
      <c r="S10" s="48">
        <v>112</v>
      </c>
      <c r="T10" s="48">
        <v>206</v>
      </c>
      <c r="U10" s="48">
        <v>416</v>
      </c>
      <c r="V10" s="48">
        <v>134</v>
      </c>
      <c r="W10" s="48">
        <v>100</v>
      </c>
      <c r="X10" s="48">
        <v>256</v>
      </c>
      <c r="Y10" s="48">
        <v>87</v>
      </c>
      <c r="Z10" s="48">
        <v>219</v>
      </c>
      <c r="AA10" s="48">
        <v>61</v>
      </c>
      <c r="AB10" s="48">
        <v>222</v>
      </c>
      <c r="AC10" s="48">
        <v>0</v>
      </c>
      <c r="AD10" s="48">
        <v>125</v>
      </c>
      <c r="AE10" s="48">
        <v>60</v>
      </c>
      <c r="AF10" s="48">
        <v>155</v>
      </c>
      <c r="AG10" s="48">
        <v>283</v>
      </c>
      <c r="AH10" s="113">
        <f t="shared" si="0"/>
        <v>3388</v>
      </c>
      <c r="AI10" s="293">
        <v>15</v>
      </c>
      <c r="AJ10" s="293">
        <v>50820</v>
      </c>
    </row>
    <row r="11" spans="1:36" ht="47.25">
      <c r="A11" s="97">
        <v>6</v>
      </c>
      <c r="B11" s="91" t="s">
        <v>186</v>
      </c>
      <c r="C11" s="48" t="s">
        <v>154</v>
      </c>
      <c r="D11" s="48" t="s">
        <v>69</v>
      </c>
      <c r="E11" s="48" t="s">
        <v>51</v>
      </c>
      <c r="F11" s="48" t="s">
        <v>234</v>
      </c>
      <c r="G11" s="48" t="s">
        <v>234</v>
      </c>
      <c r="H11" s="48">
        <v>2010</v>
      </c>
      <c r="I11" s="92" t="s">
        <v>7</v>
      </c>
      <c r="J11" s="48">
        <v>86</v>
      </c>
      <c r="K11" s="48">
        <v>95</v>
      </c>
      <c r="L11" s="48">
        <v>140</v>
      </c>
      <c r="M11" s="48">
        <v>25</v>
      </c>
      <c r="N11" s="48">
        <v>7</v>
      </c>
      <c r="O11" s="48">
        <v>11</v>
      </c>
      <c r="P11" s="48">
        <v>263</v>
      </c>
      <c r="Q11" s="48">
        <v>279</v>
      </c>
      <c r="R11" s="48">
        <v>149</v>
      </c>
      <c r="S11" s="48">
        <v>115</v>
      </c>
      <c r="T11" s="48">
        <v>206</v>
      </c>
      <c r="U11" s="48">
        <v>371</v>
      </c>
      <c r="V11" s="48">
        <v>150</v>
      </c>
      <c r="W11" s="48">
        <v>140</v>
      </c>
      <c r="X11" s="48">
        <v>294</v>
      </c>
      <c r="Y11" s="48">
        <v>93</v>
      </c>
      <c r="Z11" s="48">
        <v>219</v>
      </c>
      <c r="AA11" s="48">
        <v>86</v>
      </c>
      <c r="AB11" s="48">
        <v>233</v>
      </c>
      <c r="AC11" s="48">
        <v>40</v>
      </c>
      <c r="AD11" s="48">
        <v>125</v>
      </c>
      <c r="AE11" s="48">
        <v>60</v>
      </c>
      <c r="AF11" s="48">
        <v>152</v>
      </c>
      <c r="AG11" s="48">
        <v>288</v>
      </c>
      <c r="AH11" s="113">
        <f t="shared" si="0"/>
        <v>3627</v>
      </c>
      <c r="AI11" s="296">
        <v>15</v>
      </c>
      <c r="AJ11" s="296">
        <v>54405</v>
      </c>
    </row>
    <row r="12" spans="1:36" ht="47.25">
      <c r="A12" s="98">
        <v>7</v>
      </c>
      <c r="B12" s="91" t="s">
        <v>187</v>
      </c>
      <c r="C12" s="48" t="s">
        <v>154</v>
      </c>
      <c r="D12" s="48" t="s">
        <v>69</v>
      </c>
      <c r="E12" s="48" t="s">
        <v>52</v>
      </c>
      <c r="F12" s="48" t="s">
        <v>234</v>
      </c>
      <c r="G12" s="48" t="s">
        <v>234</v>
      </c>
      <c r="H12" s="48">
        <v>2010</v>
      </c>
      <c r="I12" s="92" t="s">
        <v>7</v>
      </c>
      <c r="J12" s="48">
        <v>61</v>
      </c>
      <c r="K12" s="48">
        <v>133</v>
      </c>
      <c r="L12" s="48">
        <v>130</v>
      </c>
      <c r="M12" s="48">
        <v>25</v>
      </c>
      <c r="N12" s="48">
        <v>19</v>
      </c>
      <c r="O12" s="48">
        <v>35</v>
      </c>
      <c r="P12" s="48">
        <v>232</v>
      </c>
      <c r="Q12" s="48">
        <v>278</v>
      </c>
      <c r="R12" s="48">
        <v>186</v>
      </c>
      <c r="S12" s="48">
        <v>110</v>
      </c>
      <c r="T12" s="48">
        <v>206</v>
      </c>
      <c r="U12" s="48">
        <v>371</v>
      </c>
      <c r="V12" s="48">
        <v>149</v>
      </c>
      <c r="W12" s="48">
        <v>140</v>
      </c>
      <c r="X12" s="48">
        <v>280</v>
      </c>
      <c r="Y12" s="48">
        <v>110</v>
      </c>
      <c r="Z12" s="48">
        <v>219</v>
      </c>
      <c r="AA12" s="48">
        <v>96</v>
      </c>
      <c r="AB12" s="48">
        <v>265</v>
      </c>
      <c r="AC12" s="48">
        <v>0</v>
      </c>
      <c r="AD12" s="48">
        <v>125</v>
      </c>
      <c r="AE12" s="48">
        <v>60</v>
      </c>
      <c r="AF12" s="48">
        <v>153</v>
      </c>
      <c r="AG12" s="48">
        <v>298</v>
      </c>
      <c r="AH12" s="113">
        <f t="shared" si="0"/>
        <v>3681</v>
      </c>
      <c r="AI12" s="296">
        <v>15.5</v>
      </c>
      <c r="AJ12" s="296">
        <v>57055.5</v>
      </c>
    </row>
    <row r="13" spans="1:36" ht="47.25">
      <c r="A13" s="97">
        <v>8</v>
      </c>
      <c r="B13" s="99" t="s">
        <v>188</v>
      </c>
      <c r="C13" s="97" t="s">
        <v>154</v>
      </c>
      <c r="D13" s="48" t="s">
        <v>69</v>
      </c>
      <c r="E13" s="97" t="s">
        <v>11</v>
      </c>
      <c r="F13" s="48" t="s">
        <v>234</v>
      </c>
      <c r="G13" s="48" t="s">
        <v>234</v>
      </c>
      <c r="H13" s="48">
        <v>2010</v>
      </c>
      <c r="I13" s="92" t="s">
        <v>7</v>
      </c>
      <c r="J13" s="48">
        <v>45</v>
      </c>
      <c r="K13" s="48">
        <v>158</v>
      </c>
      <c r="L13" s="48">
        <v>140</v>
      </c>
      <c r="M13" s="48">
        <v>25</v>
      </c>
      <c r="N13" s="48">
        <v>17</v>
      </c>
      <c r="O13" s="48">
        <v>12</v>
      </c>
      <c r="P13" s="48">
        <v>264</v>
      </c>
      <c r="Q13" s="48">
        <v>284</v>
      </c>
      <c r="R13" s="48">
        <v>128</v>
      </c>
      <c r="S13" s="48">
        <v>115</v>
      </c>
      <c r="T13" s="48">
        <v>196</v>
      </c>
      <c r="U13" s="48">
        <v>378</v>
      </c>
      <c r="V13" s="48">
        <v>139</v>
      </c>
      <c r="W13" s="48">
        <v>125</v>
      </c>
      <c r="X13" s="48">
        <v>264</v>
      </c>
      <c r="Y13" s="48">
        <v>98</v>
      </c>
      <c r="Z13" s="48">
        <v>224</v>
      </c>
      <c r="AA13" s="48">
        <v>106</v>
      </c>
      <c r="AB13" s="48">
        <v>228</v>
      </c>
      <c r="AC13" s="48">
        <v>0</v>
      </c>
      <c r="AD13" s="48">
        <v>125</v>
      </c>
      <c r="AE13" s="48">
        <v>60</v>
      </c>
      <c r="AF13" s="48">
        <v>150</v>
      </c>
      <c r="AG13" s="48">
        <v>298</v>
      </c>
      <c r="AH13" s="113">
        <f t="shared" si="0"/>
        <v>3579</v>
      </c>
      <c r="AI13" s="296">
        <v>15</v>
      </c>
      <c r="AJ13" s="296">
        <v>53685</v>
      </c>
    </row>
    <row r="14" spans="1:36" ht="47.25">
      <c r="A14" s="98">
        <v>9</v>
      </c>
      <c r="B14" s="91" t="s">
        <v>189</v>
      </c>
      <c r="C14" s="48" t="s">
        <v>154</v>
      </c>
      <c r="D14" s="48" t="s">
        <v>69</v>
      </c>
      <c r="E14" s="48" t="s">
        <v>12</v>
      </c>
      <c r="F14" s="48" t="s">
        <v>234</v>
      </c>
      <c r="G14" s="48" t="s">
        <v>234</v>
      </c>
      <c r="H14" s="48">
        <v>2010</v>
      </c>
      <c r="I14" s="92" t="s">
        <v>7</v>
      </c>
      <c r="J14" s="48">
        <v>59</v>
      </c>
      <c r="K14" s="48">
        <v>106</v>
      </c>
      <c r="L14" s="48">
        <v>151</v>
      </c>
      <c r="M14" s="48">
        <v>25</v>
      </c>
      <c r="N14" s="48">
        <v>7</v>
      </c>
      <c r="O14" s="48">
        <v>12</v>
      </c>
      <c r="P14" s="48">
        <v>269</v>
      </c>
      <c r="Q14" s="48">
        <v>278</v>
      </c>
      <c r="R14" s="48">
        <v>167</v>
      </c>
      <c r="S14" s="48">
        <v>117</v>
      </c>
      <c r="T14" s="48">
        <v>216</v>
      </c>
      <c r="U14" s="48">
        <v>394</v>
      </c>
      <c r="V14" s="48">
        <v>144</v>
      </c>
      <c r="W14" s="48">
        <v>91</v>
      </c>
      <c r="X14" s="48">
        <v>281</v>
      </c>
      <c r="Y14" s="48">
        <v>98</v>
      </c>
      <c r="Z14" s="48">
        <v>221</v>
      </c>
      <c r="AA14" s="48">
        <v>80</v>
      </c>
      <c r="AB14" s="48">
        <v>301</v>
      </c>
      <c r="AC14" s="48">
        <v>30</v>
      </c>
      <c r="AD14" s="48">
        <v>125</v>
      </c>
      <c r="AE14" s="48">
        <v>60</v>
      </c>
      <c r="AF14" s="48">
        <v>150</v>
      </c>
      <c r="AG14" s="48">
        <v>248</v>
      </c>
      <c r="AH14" s="113">
        <f t="shared" si="0"/>
        <v>3630</v>
      </c>
      <c r="AI14" s="296">
        <v>15</v>
      </c>
      <c r="AJ14" s="296">
        <v>54450</v>
      </c>
    </row>
    <row r="15" spans="1:36" ht="43.5" customHeight="1">
      <c r="A15" s="97">
        <v>10</v>
      </c>
      <c r="B15" s="91" t="s">
        <v>13</v>
      </c>
      <c r="C15" s="48" t="s">
        <v>157</v>
      </c>
      <c r="D15" s="48" t="s">
        <v>69</v>
      </c>
      <c r="E15" s="48" t="s">
        <v>50</v>
      </c>
      <c r="F15" s="48" t="s">
        <v>234</v>
      </c>
      <c r="G15" s="48" t="s">
        <v>234</v>
      </c>
      <c r="H15" s="48">
        <v>2010</v>
      </c>
      <c r="I15" s="92" t="s">
        <v>6</v>
      </c>
      <c r="J15" s="48">
        <v>8</v>
      </c>
      <c r="K15" s="48">
        <v>31</v>
      </c>
      <c r="L15" s="48">
        <v>11</v>
      </c>
      <c r="M15" s="48">
        <v>5</v>
      </c>
      <c r="N15" s="48">
        <v>6</v>
      </c>
      <c r="O15" s="48">
        <v>2</v>
      </c>
      <c r="P15" s="48">
        <v>73</v>
      </c>
      <c r="Q15" s="48">
        <v>34</v>
      </c>
      <c r="R15" s="48">
        <v>24</v>
      </c>
      <c r="S15" s="48">
        <v>8</v>
      </c>
      <c r="T15" s="48">
        <v>71</v>
      </c>
      <c r="U15" s="48">
        <v>40</v>
      </c>
      <c r="V15" s="48">
        <v>12</v>
      </c>
      <c r="W15" s="48">
        <v>8</v>
      </c>
      <c r="X15" s="48">
        <v>67</v>
      </c>
      <c r="Y15" s="48">
        <v>15</v>
      </c>
      <c r="Z15" s="48">
        <v>46</v>
      </c>
      <c r="AA15" s="48">
        <v>20</v>
      </c>
      <c r="AB15" s="48">
        <v>31</v>
      </c>
      <c r="AC15" s="48">
        <v>0</v>
      </c>
      <c r="AD15" s="48">
        <v>5</v>
      </c>
      <c r="AE15" s="48">
        <v>7</v>
      </c>
      <c r="AF15" s="48">
        <v>12</v>
      </c>
      <c r="AG15" s="48">
        <v>5</v>
      </c>
      <c r="AH15" s="113">
        <f t="shared" si="0"/>
        <v>541</v>
      </c>
      <c r="AI15" s="293">
        <v>220</v>
      </c>
      <c r="AJ15" s="293">
        <v>119020</v>
      </c>
    </row>
    <row r="16" spans="1:36" ht="18.75" customHeight="1">
      <c r="A16" s="94" t="s">
        <v>243</v>
      </c>
      <c r="B16" s="103"/>
      <c r="C16" s="85"/>
      <c r="D16" s="103"/>
      <c r="E16" s="103"/>
      <c r="F16" s="103"/>
      <c r="G16" s="103"/>
      <c r="H16" s="103"/>
      <c r="I16" s="103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113"/>
      <c r="AI16" s="294"/>
      <c r="AJ16" s="294"/>
    </row>
    <row r="17" spans="1:36" ht="63">
      <c r="A17" s="48">
        <v>11</v>
      </c>
      <c r="B17" s="91" t="s">
        <v>178</v>
      </c>
      <c r="C17" s="48" t="s">
        <v>29</v>
      </c>
      <c r="D17" s="48" t="s">
        <v>69</v>
      </c>
      <c r="E17" s="48" t="s">
        <v>124</v>
      </c>
      <c r="F17" s="48" t="s">
        <v>234</v>
      </c>
      <c r="G17" s="48" t="s">
        <v>234</v>
      </c>
      <c r="H17" s="48">
        <v>2019</v>
      </c>
      <c r="I17" s="92" t="s">
        <v>3</v>
      </c>
      <c r="J17" s="51">
        <v>459</v>
      </c>
      <c r="K17" s="51">
        <v>1021</v>
      </c>
      <c r="L17" s="51">
        <v>633</v>
      </c>
      <c r="M17" s="51">
        <v>100</v>
      </c>
      <c r="N17" s="51">
        <v>284</v>
      </c>
      <c r="O17" s="51">
        <v>363</v>
      </c>
      <c r="P17" s="51">
        <v>1165</v>
      </c>
      <c r="Q17" s="51">
        <v>1234</v>
      </c>
      <c r="R17" s="51">
        <v>611</v>
      </c>
      <c r="S17" s="51">
        <v>627</v>
      </c>
      <c r="T17" s="51">
        <v>687</v>
      </c>
      <c r="U17" s="51">
        <v>1473</v>
      </c>
      <c r="V17" s="51">
        <v>753</v>
      </c>
      <c r="W17" s="51">
        <v>465</v>
      </c>
      <c r="X17" s="51">
        <v>1242</v>
      </c>
      <c r="Y17" s="51">
        <v>524</v>
      </c>
      <c r="Z17" s="51">
        <v>500</v>
      </c>
      <c r="AA17" s="51">
        <v>550</v>
      </c>
      <c r="AB17" s="51">
        <v>1039</v>
      </c>
      <c r="AC17" s="51">
        <v>466</v>
      </c>
      <c r="AD17" s="51">
        <v>385</v>
      </c>
      <c r="AE17" s="51">
        <v>230</v>
      </c>
      <c r="AF17" s="51">
        <v>350</v>
      </c>
      <c r="AG17" s="51">
        <v>2646</v>
      </c>
      <c r="AH17" s="113">
        <f t="shared" si="0"/>
        <v>17807</v>
      </c>
      <c r="AI17" s="293">
        <v>40</v>
      </c>
      <c r="AJ17" s="293">
        <v>712280</v>
      </c>
    </row>
    <row r="18" spans="1:36" ht="15.75">
      <c r="A18" s="94" t="s">
        <v>244</v>
      </c>
      <c r="B18" s="95"/>
      <c r="C18" s="96"/>
      <c r="D18" s="95"/>
      <c r="E18" s="95"/>
      <c r="F18" s="95"/>
      <c r="G18" s="95"/>
      <c r="H18" s="95"/>
      <c r="I18" s="95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113"/>
      <c r="AI18" s="294"/>
      <c r="AJ18" s="294"/>
    </row>
    <row r="19" spans="1:36" ht="48" thickBot="1">
      <c r="A19" s="101">
        <v>12</v>
      </c>
      <c r="B19" s="91" t="s">
        <v>223</v>
      </c>
      <c r="C19" s="48" t="s">
        <v>153</v>
      </c>
      <c r="D19" s="48" t="s">
        <v>69</v>
      </c>
      <c r="E19" s="48" t="s">
        <v>224</v>
      </c>
      <c r="F19" s="48" t="s">
        <v>234</v>
      </c>
      <c r="G19" s="48" t="s">
        <v>234</v>
      </c>
      <c r="H19" s="48">
        <v>2020</v>
      </c>
      <c r="I19" s="92" t="s">
        <v>31</v>
      </c>
      <c r="J19" s="48">
        <v>384</v>
      </c>
      <c r="K19" s="48">
        <v>1008</v>
      </c>
      <c r="L19" s="48">
        <v>613</v>
      </c>
      <c r="M19" s="48">
        <v>100</v>
      </c>
      <c r="N19" s="48">
        <v>289</v>
      </c>
      <c r="O19" s="48">
        <v>355</v>
      </c>
      <c r="P19" s="48">
        <v>1145</v>
      </c>
      <c r="Q19" s="48">
        <v>1224</v>
      </c>
      <c r="R19" s="48">
        <v>632</v>
      </c>
      <c r="S19" s="48">
        <v>625</v>
      </c>
      <c r="T19" s="48">
        <v>663</v>
      </c>
      <c r="U19" s="48">
        <v>1411</v>
      </c>
      <c r="V19" s="48">
        <v>753</v>
      </c>
      <c r="W19" s="48">
        <v>460</v>
      </c>
      <c r="X19" s="48">
        <v>1172</v>
      </c>
      <c r="Y19" s="48">
        <v>527</v>
      </c>
      <c r="Z19" s="48">
        <v>500</v>
      </c>
      <c r="AA19" s="48">
        <v>550</v>
      </c>
      <c r="AB19" s="48">
        <v>1099</v>
      </c>
      <c r="AC19" s="48">
        <v>476</v>
      </c>
      <c r="AD19" s="48">
        <v>510</v>
      </c>
      <c r="AE19" s="48">
        <v>245</v>
      </c>
      <c r="AF19" s="48">
        <v>350</v>
      </c>
      <c r="AG19" s="48">
        <v>2841</v>
      </c>
      <c r="AH19" s="113">
        <f t="shared" si="0"/>
        <v>17932</v>
      </c>
      <c r="AI19" s="293">
        <v>24.6</v>
      </c>
      <c r="AJ19" s="293">
        <v>441127.2</v>
      </c>
    </row>
    <row r="20" spans="1:36" ht="33.75" customHeight="1" thickBot="1">
      <c r="A20" s="159"/>
      <c r="B20" s="428" t="s">
        <v>416</v>
      </c>
      <c r="C20" s="429"/>
      <c r="D20" s="429"/>
      <c r="E20" s="429"/>
      <c r="F20" s="430"/>
      <c r="G20" s="300"/>
      <c r="H20" s="300"/>
      <c r="I20" s="301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2">
        <f>SUM(AH5:AH19)</f>
        <v>104326</v>
      </c>
      <c r="AI20" s="303"/>
      <c r="AJ20" s="304">
        <f>SUM(AJ5:AJ19)</f>
        <v>2817438.7</v>
      </c>
    </row>
    <row r="21" spans="1:36" s="7" customFormat="1" ht="65.25" customHeight="1">
      <c r="A21" s="414" t="s">
        <v>216</v>
      </c>
      <c r="B21" s="414"/>
      <c r="C21" s="414"/>
      <c r="D21" s="414"/>
      <c r="E21" s="414"/>
      <c r="F21" s="414"/>
      <c r="G21" s="414"/>
      <c r="H21" s="414"/>
      <c r="I21" s="414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298"/>
      <c r="AI21" s="295"/>
      <c r="AJ21" s="295"/>
    </row>
    <row r="22" spans="1:36" ht="18.75" customHeight="1">
      <c r="A22" s="415" t="s">
        <v>231</v>
      </c>
      <c r="B22" s="416"/>
      <c r="C22" s="416"/>
      <c r="D22" s="416"/>
      <c r="E22" s="416"/>
      <c r="F22" s="417">
        <f ca="1">TODAY()</f>
        <v>44013</v>
      </c>
      <c r="G22" s="418"/>
      <c r="H22" s="107"/>
      <c r="I22" s="107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87"/>
      <c r="AI22" s="292"/>
      <c r="AJ22" s="292"/>
    </row>
    <row r="23" spans="1:36" ht="27" customHeight="1">
      <c r="A23" s="408" t="s">
        <v>302</v>
      </c>
      <c r="B23" s="408"/>
      <c r="C23" s="408" t="s">
        <v>211</v>
      </c>
      <c r="D23" s="408"/>
      <c r="E23" s="408"/>
      <c r="F23" s="408"/>
      <c r="G23" s="408" t="s">
        <v>222</v>
      </c>
      <c r="H23" s="408"/>
      <c r="I23" s="409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87"/>
      <c r="AI23" s="292"/>
      <c r="AJ23" s="292"/>
    </row>
    <row r="24" spans="1:36" ht="27" customHeight="1">
      <c r="A24" s="411" t="s">
        <v>305</v>
      </c>
      <c r="B24" s="412"/>
      <c r="C24" s="412"/>
      <c r="D24" s="412"/>
      <c r="E24" s="412"/>
      <c r="F24" s="413"/>
      <c r="G24" s="408" t="s">
        <v>229</v>
      </c>
      <c r="H24" s="408"/>
      <c r="I24" s="409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87"/>
      <c r="AI24" s="292"/>
      <c r="AJ24" s="292"/>
    </row>
    <row r="25" spans="1:36" ht="30" customHeight="1">
      <c r="A25" s="411" t="s">
        <v>258</v>
      </c>
      <c r="B25" s="412"/>
      <c r="C25" s="412"/>
      <c r="D25" s="412"/>
      <c r="E25" s="412"/>
      <c r="F25" s="412"/>
      <c r="G25" s="412"/>
      <c r="H25" s="412"/>
      <c r="I25" s="412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87"/>
      <c r="AI25" s="292"/>
      <c r="AJ25" s="292"/>
    </row>
    <row r="26" spans="1:36" ht="42" customHeight="1">
      <c r="A26" s="410" t="s">
        <v>426</v>
      </c>
      <c r="B26" s="410"/>
      <c r="C26" s="410"/>
      <c r="D26" s="410"/>
      <c r="E26" s="410"/>
      <c r="F26" s="410"/>
      <c r="G26" s="410"/>
      <c r="H26" s="410"/>
      <c r="I26" s="410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87"/>
      <c r="AI26" s="292"/>
      <c r="AJ26" s="292"/>
    </row>
  </sheetData>
  <sheetProtection/>
  <mergeCells count="23">
    <mergeCell ref="A2:A3"/>
    <mergeCell ref="B2:B3"/>
    <mergeCell ref="A23:B23"/>
    <mergeCell ref="C23:F23"/>
    <mergeCell ref="G23:I23"/>
    <mergeCell ref="B20:F20"/>
    <mergeCell ref="AH2:AH3"/>
    <mergeCell ref="A1:AJ1"/>
    <mergeCell ref="AI2:AJ2"/>
    <mergeCell ref="E2:E3"/>
    <mergeCell ref="F2:F3"/>
    <mergeCell ref="G2:G3"/>
    <mergeCell ref="H2:H3"/>
    <mergeCell ref="C2:C3"/>
    <mergeCell ref="D2:D3"/>
    <mergeCell ref="I2:I3"/>
    <mergeCell ref="G24:I24"/>
    <mergeCell ref="A26:I26"/>
    <mergeCell ref="A24:F24"/>
    <mergeCell ref="A21:I21"/>
    <mergeCell ref="A25:I25"/>
    <mergeCell ref="A22:E22"/>
    <mergeCell ref="F22:G22"/>
  </mergeCells>
  <printOptions/>
  <pageMargins left="0.7" right="0.7" top="0.75" bottom="0.75" header="0.3" footer="0.3"/>
  <pageSetup fitToHeight="0" fitToWidth="1" horizontalDpi="600" verticalDpi="600" orientation="landscape" scale="85" r:id="rId1"/>
  <headerFoot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view="pageBreakPreview" zoomScaleSheetLayoutView="100" zoomScalePageLayoutView="0" workbookViewId="0" topLeftCell="A1">
      <selection activeCell="A1" sqref="A1:AK19"/>
    </sheetView>
  </sheetViews>
  <sheetFormatPr defaultColWidth="9.140625" defaultRowHeight="12.75"/>
  <cols>
    <col min="1" max="1" width="7.7109375" style="10" customWidth="1"/>
    <col min="2" max="2" width="19.7109375" style="0" customWidth="1"/>
    <col min="3" max="3" width="10.28125" style="10" customWidth="1"/>
    <col min="4" max="4" width="7.28125" style="10" customWidth="1"/>
    <col min="5" max="5" width="8.8515625" style="10" customWidth="1"/>
    <col min="6" max="6" width="8.140625" style="10" customWidth="1"/>
    <col min="7" max="7" width="10.140625" style="10" customWidth="1"/>
    <col min="8" max="8" width="8.8515625" style="10" customWidth="1"/>
    <col min="9" max="9" width="13.140625" style="15" customWidth="1"/>
    <col min="10" max="10" width="16.28125" style="15" customWidth="1"/>
    <col min="11" max="11" width="7.57421875" style="54" hidden="1" customWidth="1"/>
    <col min="12" max="13" width="7.8515625" style="54" hidden="1" customWidth="1"/>
    <col min="14" max="34" width="9.140625" style="54" hidden="1" customWidth="1"/>
    <col min="35" max="35" width="14.00390625" style="60" customWidth="1"/>
    <col min="36" max="36" width="13.421875" style="125" customWidth="1"/>
    <col min="37" max="37" width="16.57421875" style="125" customWidth="1"/>
  </cols>
  <sheetData>
    <row r="1" spans="1:37" s="32" customFormat="1" ht="45" customHeight="1">
      <c r="A1" s="463" t="s">
        <v>441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</row>
    <row r="2" spans="1:37" s="147" customFormat="1" ht="45.75" customHeight="1">
      <c r="A2" s="419" t="s">
        <v>8</v>
      </c>
      <c r="B2" s="419" t="s">
        <v>126</v>
      </c>
      <c r="C2" s="419" t="s">
        <v>105</v>
      </c>
      <c r="D2" s="419" t="s">
        <v>210</v>
      </c>
      <c r="E2" s="419" t="s">
        <v>169</v>
      </c>
      <c r="F2" s="419" t="s">
        <v>170</v>
      </c>
      <c r="G2" s="419" t="s">
        <v>175</v>
      </c>
      <c r="H2" s="419" t="s">
        <v>67</v>
      </c>
      <c r="I2" s="419" t="s">
        <v>209</v>
      </c>
      <c r="J2" s="419" t="s">
        <v>171</v>
      </c>
      <c r="K2" s="81" t="s">
        <v>384</v>
      </c>
      <c r="L2" s="81" t="s">
        <v>385</v>
      </c>
      <c r="M2" s="81" t="s">
        <v>386</v>
      </c>
      <c r="N2" s="81" t="s">
        <v>387</v>
      </c>
      <c r="O2" s="81" t="s">
        <v>388</v>
      </c>
      <c r="P2" s="81" t="s">
        <v>389</v>
      </c>
      <c r="Q2" s="81" t="s">
        <v>390</v>
      </c>
      <c r="R2" s="81" t="s">
        <v>391</v>
      </c>
      <c r="S2" s="81" t="s">
        <v>392</v>
      </c>
      <c r="T2" s="81" t="s">
        <v>393</v>
      </c>
      <c r="U2" s="81" t="s">
        <v>394</v>
      </c>
      <c r="V2" s="81" t="s">
        <v>395</v>
      </c>
      <c r="W2" s="81" t="s">
        <v>396</v>
      </c>
      <c r="X2" s="81" t="s">
        <v>397</v>
      </c>
      <c r="Y2" s="81" t="s">
        <v>398</v>
      </c>
      <c r="Z2" s="81" t="s">
        <v>399</v>
      </c>
      <c r="AA2" s="81" t="s">
        <v>400</v>
      </c>
      <c r="AB2" s="81" t="s">
        <v>401</v>
      </c>
      <c r="AC2" s="81" t="s">
        <v>402</v>
      </c>
      <c r="AD2" s="81" t="s">
        <v>403</v>
      </c>
      <c r="AE2" s="81" t="s">
        <v>404</v>
      </c>
      <c r="AF2" s="81" t="s">
        <v>405</v>
      </c>
      <c r="AG2" s="81" t="s">
        <v>406</v>
      </c>
      <c r="AH2" s="81" t="s">
        <v>407</v>
      </c>
      <c r="AI2" s="419" t="s">
        <v>412</v>
      </c>
      <c r="AJ2" s="438" t="str">
        <f>'Class XI'!AJ2</f>
        <v>Thinley Pelbar Printers &amp; Publishers</v>
      </c>
      <c r="AK2" s="484"/>
    </row>
    <row r="3" spans="1:37" s="147" customFormat="1" ht="44.25" customHeight="1">
      <c r="A3" s="420"/>
      <c r="B3" s="420"/>
      <c r="C3" s="420"/>
      <c r="D3" s="420"/>
      <c r="E3" s="420"/>
      <c r="F3" s="420"/>
      <c r="G3" s="420"/>
      <c r="H3" s="420"/>
      <c r="I3" s="420"/>
      <c r="J3" s="420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420"/>
      <c r="AJ3" s="181" t="str">
        <f>'Class XI'!AJ3</f>
        <v>Unit Rate (Nu.)</v>
      </c>
      <c r="AK3" s="117" t="str">
        <f>'Class XI'!AK3</f>
        <v>Total Amount (Nu.)</v>
      </c>
    </row>
    <row r="4" spans="1:37" s="1" customFormat="1" ht="21" customHeight="1">
      <c r="A4" s="500" t="s">
        <v>241</v>
      </c>
      <c r="B4" s="500"/>
      <c r="C4" s="500"/>
      <c r="D4" s="500"/>
      <c r="E4" s="185"/>
      <c r="F4" s="185"/>
      <c r="G4" s="185"/>
      <c r="H4" s="185"/>
      <c r="I4" s="185"/>
      <c r="J4" s="185"/>
      <c r="K4" s="48">
        <v>1</v>
      </c>
      <c r="L4" s="48">
        <v>2</v>
      </c>
      <c r="M4" s="48">
        <v>3</v>
      </c>
      <c r="N4" s="48">
        <v>4</v>
      </c>
      <c r="O4" s="48">
        <v>5</v>
      </c>
      <c r="P4" s="48">
        <v>6</v>
      </c>
      <c r="Q4" s="48">
        <v>7</v>
      </c>
      <c r="R4" s="48">
        <v>8</v>
      </c>
      <c r="S4" s="48">
        <v>9</v>
      </c>
      <c r="T4" s="48">
        <v>10</v>
      </c>
      <c r="U4" s="48">
        <v>11</v>
      </c>
      <c r="V4" s="48">
        <v>12</v>
      </c>
      <c r="W4" s="48">
        <v>13</v>
      </c>
      <c r="X4" s="48">
        <v>14</v>
      </c>
      <c r="Y4" s="48">
        <v>15</v>
      </c>
      <c r="Z4" s="48">
        <v>16</v>
      </c>
      <c r="AA4" s="48">
        <v>17</v>
      </c>
      <c r="AB4" s="48">
        <v>18</v>
      </c>
      <c r="AC4" s="48">
        <v>19</v>
      </c>
      <c r="AD4" s="48">
        <v>20</v>
      </c>
      <c r="AE4" s="48">
        <v>21</v>
      </c>
      <c r="AF4" s="48">
        <v>22</v>
      </c>
      <c r="AG4" s="48">
        <v>23</v>
      </c>
      <c r="AH4" s="48">
        <v>24</v>
      </c>
      <c r="AI4" s="152"/>
      <c r="AJ4" s="118"/>
      <c r="AK4" s="118"/>
    </row>
    <row r="5" spans="1:38" s="1" customFormat="1" ht="44.25" customHeight="1">
      <c r="A5" s="101">
        <v>1</v>
      </c>
      <c r="B5" s="100" t="s">
        <v>284</v>
      </c>
      <c r="C5" s="101" t="s">
        <v>151</v>
      </c>
      <c r="D5" s="101" t="s">
        <v>78</v>
      </c>
      <c r="E5" s="101" t="s">
        <v>106</v>
      </c>
      <c r="F5" s="101" t="s">
        <v>234</v>
      </c>
      <c r="G5" s="101" t="s">
        <v>234</v>
      </c>
      <c r="H5" s="101">
        <v>2018</v>
      </c>
      <c r="I5" s="102" t="s">
        <v>3</v>
      </c>
      <c r="J5" s="286"/>
      <c r="K5" s="48">
        <v>165</v>
      </c>
      <c r="L5" s="48">
        <v>55</v>
      </c>
      <c r="M5" s="48">
        <v>79</v>
      </c>
      <c r="N5" s="48">
        <v>20</v>
      </c>
      <c r="O5" s="48">
        <v>10</v>
      </c>
      <c r="P5" s="48">
        <v>70</v>
      </c>
      <c r="Q5" s="48">
        <v>165</v>
      </c>
      <c r="R5" s="48">
        <v>130</v>
      </c>
      <c r="S5" s="48">
        <v>130</v>
      </c>
      <c r="T5" s="48">
        <v>60</v>
      </c>
      <c r="U5" s="48">
        <v>95</v>
      </c>
      <c r="V5" s="48">
        <v>330</v>
      </c>
      <c r="W5" s="48">
        <v>308</v>
      </c>
      <c r="X5" s="48">
        <v>51</v>
      </c>
      <c r="Y5" s="48">
        <v>190</v>
      </c>
      <c r="Z5" s="48">
        <v>70</v>
      </c>
      <c r="AA5" s="48">
        <v>80</v>
      </c>
      <c r="AB5" s="48">
        <v>80</v>
      </c>
      <c r="AC5" s="48">
        <v>295</v>
      </c>
      <c r="AD5" s="48">
        <v>0</v>
      </c>
      <c r="AE5" s="48">
        <v>8</v>
      </c>
      <c r="AF5" s="48">
        <v>35</v>
      </c>
      <c r="AG5" s="48">
        <v>70</v>
      </c>
      <c r="AH5" s="48">
        <v>460</v>
      </c>
      <c r="AI5" s="87">
        <f aca="true" t="shared" si="0" ref="AI5:AI18">SUM(K5:AH5)</f>
        <v>2956</v>
      </c>
      <c r="AJ5" s="129">
        <v>32</v>
      </c>
      <c r="AK5" s="129">
        <v>94592</v>
      </c>
      <c r="AL5" s="76"/>
    </row>
    <row r="6" spans="1:38" s="1" customFormat="1" ht="15.75" customHeight="1">
      <c r="A6" s="443" t="s">
        <v>242</v>
      </c>
      <c r="B6" s="444"/>
      <c r="C6" s="470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87"/>
      <c r="AJ6" s="118"/>
      <c r="AK6" s="118"/>
      <c r="AL6" s="76"/>
    </row>
    <row r="7" spans="1:38" s="1" customFormat="1" ht="73.5" customHeight="1">
      <c r="A7" s="101">
        <v>2</v>
      </c>
      <c r="B7" s="100" t="s">
        <v>143</v>
      </c>
      <c r="C7" s="101" t="s">
        <v>152</v>
      </c>
      <c r="D7" s="101" t="s">
        <v>78</v>
      </c>
      <c r="E7" s="101" t="s">
        <v>145</v>
      </c>
      <c r="F7" s="101" t="s">
        <v>234</v>
      </c>
      <c r="G7" s="101" t="s">
        <v>234</v>
      </c>
      <c r="H7" s="101">
        <v>2007</v>
      </c>
      <c r="I7" s="102" t="s">
        <v>310</v>
      </c>
      <c r="J7" s="286"/>
      <c r="K7" s="110">
        <v>0</v>
      </c>
      <c r="L7" s="110">
        <v>8</v>
      </c>
      <c r="M7" s="110">
        <v>0</v>
      </c>
      <c r="N7" s="110">
        <v>1</v>
      </c>
      <c r="O7" s="110">
        <v>2</v>
      </c>
      <c r="P7" s="110">
        <v>2</v>
      </c>
      <c r="Q7" s="110">
        <v>11</v>
      </c>
      <c r="R7" s="110">
        <v>12</v>
      </c>
      <c r="S7" s="110">
        <v>2</v>
      </c>
      <c r="T7" s="110">
        <v>2</v>
      </c>
      <c r="U7" s="110">
        <v>5</v>
      </c>
      <c r="V7" s="110">
        <v>10</v>
      </c>
      <c r="W7" s="110">
        <v>12</v>
      </c>
      <c r="X7" s="110">
        <v>7</v>
      </c>
      <c r="Y7" s="110">
        <v>5</v>
      </c>
      <c r="Z7" s="110">
        <v>3</v>
      </c>
      <c r="AA7" s="110">
        <v>6</v>
      </c>
      <c r="AB7" s="110">
        <v>5</v>
      </c>
      <c r="AC7" s="110">
        <v>8</v>
      </c>
      <c r="AD7" s="110">
        <v>3</v>
      </c>
      <c r="AE7" s="110">
        <v>0</v>
      </c>
      <c r="AF7" s="110">
        <v>0</v>
      </c>
      <c r="AG7" s="110">
        <v>1</v>
      </c>
      <c r="AH7" s="110">
        <v>12</v>
      </c>
      <c r="AI7" s="87">
        <f t="shared" si="0"/>
        <v>117</v>
      </c>
      <c r="AJ7" s="129">
        <v>390</v>
      </c>
      <c r="AK7" s="129">
        <v>45630</v>
      </c>
      <c r="AL7" s="76"/>
    </row>
    <row r="8" spans="1:38" s="1" customFormat="1" ht="22.5" customHeight="1">
      <c r="A8" s="443" t="s">
        <v>243</v>
      </c>
      <c r="B8" s="444"/>
      <c r="C8" s="444"/>
      <c r="D8" s="470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87"/>
      <c r="AJ8" s="118"/>
      <c r="AK8" s="118"/>
      <c r="AL8" s="76"/>
    </row>
    <row r="9" spans="1:38" s="1" customFormat="1" ht="63">
      <c r="A9" s="101">
        <v>3</v>
      </c>
      <c r="B9" s="100" t="s">
        <v>19</v>
      </c>
      <c r="C9" s="101" t="s">
        <v>151</v>
      </c>
      <c r="D9" s="101" t="s">
        <v>78</v>
      </c>
      <c r="E9" s="101" t="s">
        <v>121</v>
      </c>
      <c r="F9" s="101" t="s">
        <v>234</v>
      </c>
      <c r="G9" s="101" t="s">
        <v>234</v>
      </c>
      <c r="H9" s="101">
        <v>2019</v>
      </c>
      <c r="I9" s="102" t="s">
        <v>3</v>
      </c>
      <c r="J9" s="102"/>
      <c r="K9" s="51">
        <v>65</v>
      </c>
      <c r="L9" s="51">
        <v>195</v>
      </c>
      <c r="M9" s="51">
        <v>117</v>
      </c>
      <c r="N9" s="51">
        <v>20</v>
      </c>
      <c r="O9" s="51">
        <v>10</v>
      </c>
      <c r="P9" s="51">
        <v>110</v>
      </c>
      <c r="Q9" s="51">
        <v>215</v>
      </c>
      <c r="R9" s="51">
        <v>200</v>
      </c>
      <c r="S9" s="51">
        <v>80</v>
      </c>
      <c r="T9" s="51">
        <v>155</v>
      </c>
      <c r="U9" s="51">
        <v>155</v>
      </c>
      <c r="V9" s="51">
        <v>465</v>
      </c>
      <c r="W9" s="51">
        <v>278</v>
      </c>
      <c r="X9" s="51">
        <v>191</v>
      </c>
      <c r="Y9" s="51">
        <v>215</v>
      </c>
      <c r="Z9" s="51">
        <v>210</v>
      </c>
      <c r="AA9" s="51">
        <v>75</v>
      </c>
      <c r="AB9" s="51">
        <v>80</v>
      </c>
      <c r="AC9" s="51">
        <v>245</v>
      </c>
      <c r="AD9" s="51">
        <v>0</v>
      </c>
      <c r="AE9" s="51">
        <v>5</v>
      </c>
      <c r="AF9" s="51">
        <v>30</v>
      </c>
      <c r="AG9" s="51">
        <v>50</v>
      </c>
      <c r="AH9" s="51">
        <v>410</v>
      </c>
      <c r="AI9" s="87">
        <f t="shared" si="0"/>
        <v>3576</v>
      </c>
      <c r="AJ9" s="129">
        <v>88</v>
      </c>
      <c r="AK9" s="129">
        <v>314688</v>
      </c>
      <c r="AL9" s="76"/>
    </row>
    <row r="10" spans="1:38" s="1" customFormat="1" ht="47.25">
      <c r="A10" s="139">
        <v>4</v>
      </c>
      <c r="B10" s="156" t="s">
        <v>334</v>
      </c>
      <c r="C10" s="139" t="s">
        <v>151</v>
      </c>
      <c r="D10" s="139" t="s">
        <v>78</v>
      </c>
      <c r="E10" s="139" t="s">
        <v>323</v>
      </c>
      <c r="F10" s="139" t="s">
        <v>234</v>
      </c>
      <c r="G10" s="139" t="s">
        <v>234</v>
      </c>
      <c r="H10" s="139">
        <v>2020</v>
      </c>
      <c r="I10" s="140" t="s">
        <v>31</v>
      </c>
      <c r="J10" s="238" t="s">
        <v>360</v>
      </c>
      <c r="K10" s="116">
        <v>330</v>
      </c>
      <c r="L10" s="116">
        <v>736</v>
      </c>
      <c r="M10" s="116">
        <v>592</v>
      </c>
      <c r="N10" s="116">
        <v>75</v>
      </c>
      <c r="O10" s="116">
        <v>70</v>
      </c>
      <c r="P10" s="116">
        <v>280</v>
      </c>
      <c r="Q10" s="116">
        <v>925</v>
      </c>
      <c r="R10" s="116">
        <v>775</v>
      </c>
      <c r="S10" s="116">
        <v>502</v>
      </c>
      <c r="T10" s="116">
        <v>575</v>
      </c>
      <c r="U10" s="116">
        <v>633</v>
      </c>
      <c r="V10" s="116">
        <v>1260</v>
      </c>
      <c r="W10" s="116">
        <v>763</v>
      </c>
      <c r="X10" s="116">
        <v>415</v>
      </c>
      <c r="Y10" s="116">
        <v>1006</v>
      </c>
      <c r="Z10" s="116">
        <v>495</v>
      </c>
      <c r="AA10" s="116">
        <v>225</v>
      </c>
      <c r="AB10" s="116">
        <v>545</v>
      </c>
      <c r="AC10" s="116">
        <v>725</v>
      </c>
      <c r="AD10" s="116">
        <v>360</v>
      </c>
      <c r="AE10" s="116">
        <v>175</v>
      </c>
      <c r="AF10" s="116">
        <v>100</v>
      </c>
      <c r="AG10" s="116">
        <v>300</v>
      </c>
      <c r="AH10" s="116">
        <v>1340</v>
      </c>
      <c r="AI10" s="157">
        <f t="shared" si="0"/>
        <v>13202</v>
      </c>
      <c r="AJ10" s="129">
        <v>69.8</v>
      </c>
      <c r="AK10" s="129">
        <v>921499.6</v>
      </c>
      <c r="AL10" s="76"/>
    </row>
    <row r="11" spans="1:38" s="8" customFormat="1" ht="15.75" customHeight="1">
      <c r="A11" s="443" t="s">
        <v>322</v>
      </c>
      <c r="B11" s="444"/>
      <c r="C11" s="444"/>
      <c r="D11" s="470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87"/>
      <c r="AJ11" s="119"/>
      <c r="AK11" s="119"/>
      <c r="AL11" s="77"/>
    </row>
    <row r="12" spans="1:38" s="8" customFormat="1" ht="47.25">
      <c r="A12" s="182">
        <v>5</v>
      </c>
      <c r="B12" s="183" t="s">
        <v>339</v>
      </c>
      <c r="C12" s="182" t="s">
        <v>151</v>
      </c>
      <c r="D12" s="139" t="s">
        <v>78</v>
      </c>
      <c r="E12" s="139" t="s">
        <v>323</v>
      </c>
      <c r="F12" s="139" t="s">
        <v>234</v>
      </c>
      <c r="G12" s="139" t="s">
        <v>234</v>
      </c>
      <c r="H12" s="139">
        <v>2020</v>
      </c>
      <c r="I12" s="140" t="s">
        <v>31</v>
      </c>
      <c r="J12" s="238" t="s">
        <v>360</v>
      </c>
      <c r="K12" s="116">
        <v>330</v>
      </c>
      <c r="L12" s="116">
        <v>736</v>
      </c>
      <c r="M12" s="116">
        <v>592</v>
      </c>
      <c r="N12" s="116">
        <v>75</v>
      </c>
      <c r="O12" s="116">
        <v>70</v>
      </c>
      <c r="P12" s="116">
        <v>280</v>
      </c>
      <c r="Q12" s="116">
        <v>925</v>
      </c>
      <c r="R12" s="116">
        <v>675</v>
      </c>
      <c r="S12" s="116">
        <v>502</v>
      </c>
      <c r="T12" s="116">
        <v>670</v>
      </c>
      <c r="U12" s="116">
        <v>548</v>
      </c>
      <c r="V12" s="116">
        <v>1260</v>
      </c>
      <c r="W12" s="116">
        <v>763</v>
      </c>
      <c r="X12" s="116">
        <v>255</v>
      </c>
      <c r="Y12" s="116">
        <v>1005</v>
      </c>
      <c r="Z12" s="116">
        <v>495</v>
      </c>
      <c r="AA12" s="116">
        <v>225</v>
      </c>
      <c r="AB12" s="116">
        <v>546</v>
      </c>
      <c r="AC12" s="116">
        <v>725</v>
      </c>
      <c r="AD12" s="116">
        <v>350</v>
      </c>
      <c r="AE12" s="116">
        <v>175</v>
      </c>
      <c r="AF12" s="116">
        <v>100</v>
      </c>
      <c r="AG12" s="116">
        <v>300</v>
      </c>
      <c r="AH12" s="116">
        <v>1340</v>
      </c>
      <c r="AI12" s="157">
        <f t="shared" si="0"/>
        <v>12942</v>
      </c>
      <c r="AJ12" s="129">
        <v>53.12</v>
      </c>
      <c r="AK12" s="129">
        <v>687479.04</v>
      </c>
      <c r="AL12" s="77"/>
    </row>
    <row r="13" spans="1:38" s="1" customFormat="1" ht="15.75" customHeight="1">
      <c r="A13" s="497" t="s">
        <v>336</v>
      </c>
      <c r="B13" s="498"/>
      <c r="C13" s="498"/>
      <c r="D13" s="49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157"/>
      <c r="AJ13" s="120"/>
      <c r="AK13" s="120"/>
      <c r="AL13" s="76"/>
    </row>
    <row r="14" spans="1:38" s="1" customFormat="1" ht="47.25">
      <c r="A14" s="139">
        <v>6</v>
      </c>
      <c r="B14" s="156" t="s">
        <v>338</v>
      </c>
      <c r="C14" s="139" t="s">
        <v>151</v>
      </c>
      <c r="D14" s="139" t="s">
        <v>78</v>
      </c>
      <c r="E14" s="139" t="s">
        <v>356</v>
      </c>
      <c r="F14" s="139" t="s">
        <v>234</v>
      </c>
      <c r="G14" s="139" t="s">
        <v>234</v>
      </c>
      <c r="H14" s="139">
        <v>2020</v>
      </c>
      <c r="I14" s="140" t="s">
        <v>428</v>
      </c>
      <c r="J14" s="238" t="s">
        <v>360</v>
      </c>
      <c r="K14" s="232">
        <v>330</v>
      </c>
      <c r="L14" s="232">
        <v>1005</v>
      </c>
      <c r="M14" s="232">
        <v>650</v>
      </c>
      <c r="N14" s="232">
        <v>75</v>
      </c>
      <c r="O14" s="232">
        <v>180</v>
      </c>
      <c r="P14" s="232">
        <v>275</v>
      </c>
      <c r="Q14" s="232">
        <v>925</v>
      </c>
      <c r="R14" s="232">
        <v>815</v>
      </c>
      <c r="S14" s="232">
        <v>512</v>
      </c>
      <c r="T14" s="232">
        <v>670</v>
      </c>
      <c r="U14" s="232">
        <v>658</v>
      </c>
      <c r="V14" s="232">
        <v>1260</v>
      </c>
      <c r="W14" s="232">
        <v>763</v>
      </c>
      <c r="X14" s="232">
        <v>255</v>
      </c>
      <c r="Y14" s="232">
        <v>1030</v>
      </c>
      <c r="Z14" s="232">
        <v>495</v>
      </c>
      <c r="AA14" s="232">
        <v>225</v>
      </c>
      <c r="AB14" s="232">
        <v>546</v>
      </c>
      <c r="AC14" s="232">
        <v>725</v>
      </c>
      <c r="AD14" s="232">
        <v>360</v>
      </c>
      <c r="AE14" s="232">
        <v>175</v>
      </c>
      <c r="AF14" s="232">
        <v>100</v>
      </c>
      <c r="AG14" s="232">
        <v>360</v>
      </c>
      <c r="AH14" s="232">
        <v>1510</v>
      </c>
      <c r="AI14" s="157">
        <f t="shared" si="0"/>
        <v>13899</v>
      </c>
      <c r="AJ14" s="129">
        <v>42</v>
      </c>
      <c r="AK14" s="129">
        <v>583758</v>
      </c>
      <c r="AL14" s="76"/>
    </row>
    <row r="15" spans="1:38" s="1" customFormat="1" ht="15.75" customHeight="1">
      <c r="A15" s="443" t="s">
        <v>252</v>
      </c>
      <c r="B15" s="444"/>
      <c r="C15" s="444"/>
      <c r="D15" s="470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87"/>
      <c r="AJ15" s="118"/>
      <c r="AK15" s="118"/>
      <c r="AL15" s="76"/>
    </row>
    <row r="16" spans="1:38" s="8" customFormat="1" ht="47.25">
      <c r="A16" s="135">
        <v>7</v>
      </c>
      <c r="B16" s="93" t="s">
        <v>321</v>
      </c>
      <c r="C16" s="135" t="s">
        <v>151</v>
      </c>
      <c r="D16" s="135" t="s">
        <v>79</v>
      </c>
      <c r="E16" s="135" t="s">
        <v>323</v>
      </c>
      <c r="F16" s="135" t="s">
        <v>234</v>
      </c>
      <c r="G16" s="135" t="s">
        <v>234</v>
      </c>
      <c r="H16" s="135">
        <v>2019</v>
      </c>
      <c r="I16" s="132" t="s">
        <v>31</v>
      </c>
      <c r="J16" s="132"/>
      <c r="K16" s="48">
        <v>45</v>
      </c>
      <c r="L16" s="48">
        <v>75</v>
      </c>
      <c r="M16" s="48">
        <v>18</v>
      </c>
      <c r="N16" s="48">
        <v>15</v>
      </c>
      <c r="O16" s="48">
        <v>10</v>
      </c>
      <c r="P16" s="48">
        <v>25</v>
      </c>
      <c r="Q16" s="48">
        <v>145</v>
      </c>
      <c r="R16" s="48">
        <v>225</v>
      </c>
      <c r="S16" s="48">
        <v>55</v>
      </c>
      <c r="T16" s="48">
        <v>40</v>
      </c>
      <c r="U16" s="48">
        <v>140</v>
      </c>
      <c r="V16" s="48">
        <v>80</v>
      </c>
      <c r="W16" s="48">
        <v>209</v>
      </c>
      <c r="X16" s="48">
        <v>25</v>
      </c>
      <c r="Y16" s="48">
        <v>55</v>
      </c>
      <c r="Z16" s="48">
        <v>40</v>
      </c>
      <c r="AA16" s="48">
        <v>65</v>
      </c>
      <c r="AB16" s="48">
        <v>100</v>
      </c>
      <c r="AC16" s="48">
        <v>165</v>
      </c>
      <c r="AD16" s="48">
        <v>88</v>
      </c>
      <c r="AE16" s="48">
        <v>30</v>
      </c>
      <c r="AF16" s="48">
        <v>0</v>
      </c>
      <c r="AG16" s="48">
        <v>70</v>
      </c>
      <c r="AH16" s="48">
        <v>345</v>
      </c>
      <c r="AI16" s="87">
        <f t="shared" si="0"/>
        <v>2065</v>
      </c>
      <c r="AJ16" s="129">
        <v>48</v>
      </c>
      <c r="AK16" s="129">
        <v>99120</v>
      </c>
      <c r="AL16" s="77"/>
    </row>
    <row r="17" spans="1:38" s="8" customFormat="1" ht="15.75" customHeight="1">
      <c r="A17" s="443" t="s">
        <v>308</v>
      </c>
      <c r="B17" s="444"/>
      <c r="C17" s="444"/>
      <c r="D17" s="470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87"/>
      <c r="AJ17" s="119"/>
      <c r="AK17" s="119"/>
      <c r="AL17" s="77"/>
    </row>
    <row r="18" spans="1:38" s="8" customFormat="1" ht="48" thickBot="1">
      <c r="A18" s="135">
        <v>8</v>
      </c>
      <c r="B18" s="93" t="s">
        <v>261</v>
      </c>
      <c r="C18" s="135" t="s">
        <v>151</v>
      </c>
      <c r="D18" s="135" t="s">
        <v>78</v>
      </c>
      <c r="E18" s="135" t="s">
        <v>262</v>
      </c>
      <c r="F18" s="135" t="s">
        <v>234</v>
      </c>
      <c r="G18" s="135" t="s">
        <v>234</v>
      </c>
      <c r="H18" s="135">
        <v>2019</v>
      </c>
      <c r="I18" s="132" t="s">
        <v>31</v>
      </c>
      <c r="J18" s="132"/>
      <c r="K18" s="48">
        <v>55</v>
      </c>
      <c r="L18" s="48">
        <v>20</v>
      </c>
      <c r="M18" s="48">
        <v>42</v>
      </c>
      <c r="N18" s="48">
        <v>15</v>
      </c>
      <c r="O18" s="48">
        <v>0</v>
      </c>
      <c r="P18" s="48">
        <v>5</v>
      </c>
      <c r="Q18" s="48">
        <v>215</v>
      </c>
      <c r="R18" s="48">
        <v>105</v>
      </c>
      <c r="S18" s="48">
        <v>75</v>
      </c>
      <c r="T18" s="48">
        <v>20</v>
      </c>
      <c r="U18" s="48">
        <v>85</v>
      </c>
      <c r="V18" s="48">
        <v>30</v>
      </c>
      <c r="W18" s="48">
        <v>149</v>
      </c>
      <c r="X18" s="48">
        <v>35</v>
      </c>
      <c r="Y18" s="48">
        <v>125</v>
      </c>
      <c r="Z18" s="48">
        <v>10</v>
      </c>
      <c r="AA18" s="48">
        <v>60</v>
      </c>
      <c r="AB18" s="48">
        <v>80</v>
      </c>
      <c r="AC18" s="48">
        <v>90</v>
      </c>
      <c r="AD18" s="48">
        <v>0</v>
      </c>
      <c r="AE18" s="48">
        <v>40</v>
      </c>
      <c r="AF18" s="48">
        <v>0</v>
      </c>
      <c r="AG18" s="48">
        <v>0</v>
      </c>
      <c r="AH18" s="48">
        <v>173</v>
      </c>
      <c r="AI18" s="87">
        <f t="shared" si="0"/>
        <v>1429</v>
      </c>
      <c r="AJ18" s="129">
        <v>110</v>
      </c>
      <c r="AK18" s="129">
        <v>157190</v>
      </c>
      <c r="AL18" s="77"/>
    </row>
    <row r="19" spans="1:38" s="8" customFormat="1" ht="28.5" customHeight="1" thickBot="1">
      <c r="A19" s="340"/>
      <c r="B19" s="501" t="s">
        <v>417</v>
      </c>
      <c r="C19" s="467"/>
      <c r="D19" s="490"/>
      <c r="E19" s="362"/>
      <c r="F19" s="362"/>
      <c r="G19" s="362"/>
      <c r="H19" s="362"/>
      <c r="I19" s="363"/>
      <c r="J19" s="363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35">
        <f>SUM(AI5:AI18)</f>
        <v>50186</v>
      </c>
      <c r="AJ19" s="341"/>
      <c r="AK19" s="341">
        <f>SUM(AK5:AK18)</f>
        <v>2903956.64</v>
      </c>
      <c r="AL19" s="77"/>
    </row>
    <row r="20" spans="1:38" s="1" customFormat="1" ht="72.75" customHeight="1">
      <c r="A20" s="434" t="s">
        <v>216</v>
      </c>
      <c r="B20" s="434"/>
      <c r="C20" s="434"/>
      <c r="D20" s="434"/>
      <c r="E20" s="434"/>
      <c r="F20" s="434"/>
      <c r="G20" s="434"/>
      <c r="H20" s="434"/>
      <c r="I20" s="434"/>
      <c r="J20" s="307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218"/>
      <c r="AJ20" s="319"/>
      <c r="AK20" s="319"/>
      <c r="AL20" s="76"/>
    </row>
    <row r="21" spans="1:37" s="1" customFormat="1" ht="19.5" customHeight="1">
      <c r="A21" s="408" t="s">
        <v>213</v>
      </c>
      <c r="B21" s="408"/>
      <c r="C21" s="408" t="s">
        <v>214</v>
      </c>
      <c r="D21" s="408"/>
      <c r="E21" s="408"/>
      <c r="F21" s="408"/>
      <c r="G21" s="408" t="s">
        <v>215</v>
      </c>
      <c r="H21" s="408"/>
      <c r="I21" s="408"/>
      <c r="J21" s="216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87"/>
      <c r="AJ21" s="118"/>
      <c r="AK21" s="118"/>
    </row>
    <row r="22" spans="1:37" s="1" customFormat="1" ht="51" customHeight="1">
      <c r="A22" s="408" t="s">
        <v>346</v>
      </c>
      <c r="B22" s="408"/>
      <c r="C22" s="408" t="s">
        <v>355</v>
      </c>
      <c r="D22" s="408"/>
      <c r="E22" s="408"/>
      <c r="F22" s="408"/>
      <c r="G22" s="408" t="s">
        <v>318</v>
      </c>
      <c r="H22" s="408"/>
      <c r="I22" s="408"/>
      <c r="J22" s="216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87"/>
      <c r="AJ22" s="118"/>
      <c r="AK22" s="118"/>
    </row>
    <row r="23" spans="1:37" s="1" customFormat="1" ht="21.75" customHeight="1">
      <c r="A23" s="408" t="s">
        <v>354</v>
      </c>
      <c r="B23" s="408"/>
      <c r="C23" s="408" t="s">
        <v>353</v>
      </c>
      <c r="D23" s="408"/>
      <c r="E23" s="408"/>
      <c r="F23" s="408"/>
      <c r="G23" s="408"/>
      <c r="H23" s="408"/>
      <c r="I23" s="408"/>
      <c r="J23" s="216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87"/>
      <c r="AJ23" s="118"/>
      <c r="AK23" s="118"/>
    </row>
    <row r="24" spans="1:37" s="1" customFormat="1" ht="24.75" customHeight="1">
      <c r="A24" s="435" t="s">
        <v>259</v>
      </c>
      <c r="B24" s="435"/>
      <c r="C24" s="435"/>
      <c r="D24" s="435"/>
      <c r="E24" s="435"/>
      <c r="F24" s="435"/>
      <c r="G24" s="435"/>
      <c r="H24" s="435"/>
      <c r="I24" s="435"/>
      <c r="J24" s="216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87"/>
      <c r="AJ24" s="118"/>
      <c r="AK24" s="118"/>
    </row>
    <row r="25" spans="1:37" s="1" customFormat="1" ht="45.75" customHeight="1">
      <c r="A25" s="410" t="s">
        <v>426</v>
      </c>
      <c r="B25" s="410"/>
      <c r="C25" s="410"/>
      <c r="D25" s="410"/>
      <c r="E25" s="410"/>
      <c r="F25" s="410"/>
      <c r="G25" s="410"/>
      <c r="H25" s="410"/>
      <c r="I25" s="410"/>
      <c r="J25" s="217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87"/>
      <c r="AJ25" s="118"/>
      <c r="AK25" s="118"/>
    </row>
    <row r="26" spans="1:37" ht="0.75" customHeight="1">
      <c r="A26" s="492"/>
      <c r="B26" s="492"/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492"/>
      <c r="AA26" s="492"/>
      <c r="AB26" s="492"/>
      <c r="AC26" s="492"/>
      <c r="AD26" s="492"/>
      <c r="AE26" s="492"/>
      <c r="AF26" s="492"/>
      <c r="AG26" s="492"/>
      <c r="AH26" s="492"/>
      <c r="AI26" s="492"/>
      <c r="AJ26" s="492"/>
      <c r="AK26" s="492"/>
    </row>
    <row r="27" spans="1:34" ht="18">
      <c r="A27" s="21"/>
      <c r="B27" s="22"/>
      <c r="C27" s="21"/>
      <c r="D27" s="21"/>
      <c r="E27" s="21"/>
      <c r="F27" s="21"/>
      <c r="G27" s="21"/>
      <c r="H27" s="21"/>
      <c r="I27" s="23"/>
      <c r="J27" s="23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1:10" ht="18">
      <c r="A28" s="21"/>
      <c r="B28" s="22"/>
      <c r="C28" s="21"/>
      <c r="D28" s="21"/>
      <c r="E28" s="21"/>
      <c r="F28" s="21"/>
      <c r="G28" s="21"/>
      <c r="H28" s="21"/>
      <c r="I28" s="23"/>
      <c r="J28" s="23"/>
    </row>
    <row r="29" spans="1:10" ht="18">
      <c r="A29" s="21"/>
      <c r="B29" s="22"/>
      <c r="C29" s="21"/>
      <c r="D29" s="21"/>
      <c r="E29" s="21"/>
      <c r="F29" s="21"/>
      <c r="G29" s="21"/>
      <c r="H29" s="21"/>
      <c r="I29" s="23"/>
      <c r="J29" s="23"/>
    </row>
    <row r="30" spans="1:10" ht="18">
      <c r="A30" s="21"/>
      <c r="B30" s="22"/>
      <c r="C30" s="21"/>
      <c r="D30" s="21"/>
      <c r="E30" s="21"/>
      <c r="F30" s="21"/>
      <c r="G30" s="21"/>
      <c r="H30" s="21"/>
      <c r="I30" s="23"/>
      <c r="J30" s="23"/>
    </row>
    <row r="31" spans="1:10" ht="18">
      <c r="A31" s="21"/>
      <c r="B31" s="22"/>
      <c r="C31" s="21"/>
      <c r="D31" s="21"/>
      <c r="E31" s="21"/>
      <c r="F31" s="21"/>
      <c r="G31" s="21"/>
      <c r="H31" s="21"/>
      <c r="I31" s="23"/>
      <c r="J31" s="23"/>
    </row>
    <row r="32" spans="1:10" ht="18">
      <c r="A32" s="21"/>
      <c r="B32" s="22"/>
      <c r="C32" s="21"/>
      <c r="D32" s="21"/>
      <c r="E32" s="21"/>
      <c r="F32" s="21"/>
      <c r="G32" s="21"/>
      <c r="H32" s="21"/>
      <c r="I32" s="23"/>
      <c r="J32" s="23"/>
    </row>
    <row r="33" spans="1:10" ht="18">
      <c r="A33" s="21"/>
      <c r="B33" s="22"/>
      <c r="C33" s="21"/>
      <c r="D33" s="21"/>
      <c r="E33" s="21"/>
      <c r="F33" s="21"/>
      <c r="G33" s="21"/>
      <c r="H33" s="21"/>
      <c r="I33" s="23"/>
      <c r="J33" s="23"/>
    </row>
    <row r="34" spans="1:10" ht="18">
      <c r="A34" s="21"/>
      <c r="B34" s="22"/>
      <c r="C34" s="21"/>
      <c r="D34" s="21"/>
      <c r="E34" s="21"/>
      <c r="F34" s="21"/>
      <c r="G34" s="21"/>
      <c r="H34" s="21"/>
      <c r="I34" s="23"/>
      <c r="J34" s="23"/>
    </row>
    <row r="35" spans="1:10" ht="18">
      <c r="A35" s="21"/>
      <c r="B35" s="22"/>
      <c r="C35" s="21"/>
      <c r="D35" s="21"/>
      <c r="E35" s="21"/>
      <c r="F35" s="21"/>
      <c r="G35" s="21"/>
      <c r="H35" s="21"/>
      <c r="I35" s="23"/>
      <c r="J35" s="23"/>
    </row>
    <row r="36" spans="1:10" ht="18">
      <c r="A36" s="21"/>
      <c r="B36" s="22"/>
      <c r="C36" s="21"/>
      <c r="D36" s="21"/>
      <c r="E36" s="21"/>
      <c r="F36" s="21"/>
      <c r="G36" s="21"/>
      <c r="H36" s="21"/>
      <c r="I36" s="23"/>
      <c r="J36" s="23"/>
    </row>
    <row r="37" spans="1:10" ht="18">
      <c r="A37" s="21"/>
      <c r="B37" s="22"/>
      <c r="C37" s="21"/>
      <c r="D37" s="21"/>
      <c r="E37" s="21"/>
      <c r="F37" s="21"/>
      <c r="G37" s="21"/>
      <c r="H37" s="21"/>
      <c r="I37" s="23"/>
      <c r="J37" s="23"/>
    </row>
    <row r="38" spans="1:10" ht="18">
      <c r="A38" s="21"/>
      <c r="B38" s="22"/>
      <c r="C38" s="21"/>
      <c r="D38" s="21"/>
      <c r="E38" s="21"/>
      <c r="F38" s="21"/>
      <c r="G38" s="21"/>
      <c r="H38" s="21"/>
      <c r="I38" s="23"/>
      <c r="J38" s="23"/>
    </row>
    <row r="39" spans="1:10" ht="18">
      <c r="A39" s="21"/>
      <c r="B39" s="22"/>
      <c r="C39" s="21"/>
      <c r="D39" s="21"/>
      <c r="E39" s="21"/>
      <c r="F39" s="21"/>
      <c r="G39" s="21"/>
      <c r="H39" s="21"/>
      <c r="I39" s="23"/>
      <c r="J39" s="23"/>
    </row>
    <row r="40" spans="1:10" ht="18">
      <c r="A40" s="21"/>
      <c r="B40" s="22"/>
      <c r="C40" s="21"/>
      <c r="D40" s="21"/>
      <c r="E40" s="21"/>
      <c r="F40" s="21"/>
      <c r="G40" s="21"/>
      <c r="H40" s="21"/>
      <c r="I40" s="23"/>
      <c r="J40" s="23"/>
    </row>
    <row r="41" spans="1:10" ht="18">
      <c r="A41" s="21"/>
      <c r="B41" s="22"/>
      <c r="C41" s="21"/>
      <c r="D41" s="21"/>
      <c r="E41" s="21"/>
      <c r="F41" s="21"/>
      <c r="G41" s="21"/>
      <c r="H41" s="21"/>
      <c r="I41" s="23"/>
      <c r="J41" s="23"/>
    </row>
    <row r="42" spans="1:10" ht="18">
      <c r="A42" s="21"/>
      <c r="B42" s="22"/>
      <c r="C42" s="21"/>
      <c r="D42" s="21"/>
      <c r="E42" s="21"/>
      <c r="F42" s="21"/>
      <c r="G42" s="21"/>
      <c r="H42" s="21"/>
      <c r="I42" s="23"/>
      <c r="J42" s="23"/>
    </row>
    <row r="43" spans="1:10" ht="18">
      <c r="A43" s="21"/>
      <c r="B43" s="22"/>
      <c r="C43" s="21"/>
      <c r="D43" s="21"/>
      <c r="E43" s="21"/>
      <c r="F43" s="21"/>
      <c r="G43" s="21"/>
      <c r="H43" s="21"/>
      <c r="I43" s="23"/>
      <c r="J43" s="23"/>
    </row>
    <row r="44" spans="1:10" ht="18">
      <c r="A44" s="21"/>
      <c r="B44" s="22"/>
      <c r="C44" s="21"/>
      <c r="D44" s="21"/>
      <c r="E44" s="21"/>
      <c r="F44" s="21"/>
      <c r="G44" s="21"/>
      <c r="H44" s="21"/>
      <c r="I44" s="23"/>
      <c r="J44" s="23"/>
    </row>
    <row r="45" spans="1:10" ht="18">
      <c r="A45" s="21"/>
      <c r="B45" s="22"/>
      <c r="C45" s="21"/>
      <c r="D45" s="21"/>
      <c r="E45" s="21"/>
      <c r="F45" s="21"/>
      <c r="G45" s="21"/>
      <c r="H45" s="21"/>
      <c r="I45" s="23"/>
      <c r="J45" s="23"/>
    </row>
    <row r="46" spans="1:10" ht="18">
      <c r="A46" s="21"/>
      <c r="B46" s="22"/>
      <c r="C46" s="21"/>
      <c r="D46" s="21"/>
      <c r="E46" s="21"/>
      <c r="F46" s="21"/>
      <c r="G46" s="21"/>
      <c r="H46" s="21"/>
      <c r="I46" s="23"/>
      <c r="J46" s="23"/>
    </row>
    <row r="47" spans="1:10" ht="18">
      <c r="A47" s="21"/>
      <c r="B47" s="22"/>
      <c r="C47" s="21"/>
      <c r="D47" s="21"/>
      <c r="E47" s="21"/>
      <c r="F47" s="21"/>
      <c r="G47" s="21"/>
      <c r="H47" s="21"/>
      <c r="I47" s="23"/>
      <c r="J47" s="23"/>
    </row>
    <row r="48" spans="1:10" ht="18">
      <c r="A48" s="21"/>
      <c r="B48" s="22"/>
      <c r="C48" s="21"/>
      <c r="D48" s="21"/>
      <c r="E48" s="21"/>
      <c r="F48" s="21"/>
      <c r="G48" s="21"/>
      <c r="H48" s="21"/>
      <c r="I48" s="23"/>
      <c r="J48" s="23"/>
    </row>
    <row r="49" spans="1:10" ht="18">
      <c r="A49" s="21"/>
      <c r="B49" s="22"/>
      <c r="C49" s="21"/>
      <c r="D49" s="21"/>
      <c r="E49" s="21"/>
      <c r="F49" s="21"/>
      <c r="G49" s="21"/>
      <c r="H49" s="21"/>
      <c r="I49" s="23"/>
      <c r="J49" s="23"/>
    </row>
    <row r="50" spans="1:10" ht="18">
      <c r="A50" s="21"/>
      <c r="B50" s="22"/>
      <c r="C50" s="21"/>
      <c r="D50" s="21"/>
      <c r="E50" s="21"/>
      <c r="F50" s="21"/>
      <c r="G50" s="21"/>
      <c r="H50" s="21"/>
      <c r="I50" s="23"/>
      <c r="J50" s="23"/>
    </row>
  </sheetData>
  <sheetProtection/>
  <mergeCells count="33">
    <mergeCell ref="A1:AK1"/>
    <mergeCell ref="AJ2:AK2"/>
    <mergeCell ref="A26:AK26"/>
    <mergeCell ref="B19:D19"/>
    <mergeCell ref="A20:I20"/>
    <mergeCell ref="A21:B21"/>
    <mergeCell ref="C21:F21"/>
    <mergeCell ref="A6:C6"/>
    <mergeCell ref="G21:I21"/>
    <mergeCell ref="A8:D8"/>
    <mergeCell ref="A25:I25"/>
    <mergeCell ref="A23:B23"/>
    <mergeCell ref="C23:I23"/>
    <mergeCell ref="A22:B22"/>
    <mergeCell ref="A24:I24"/>
    <mergeCell ref="C22:F22"/>
    <mergeCell ref="G22:I22"/>
    <mergeCell ref="A11:D11"/>
    <mergeCell ref="A13:D13"/>
    <mergeCell ref="A17:D17"/>
    <mergeCell ref="A15:D15"/>
    <mergeCell ref="F2:F3"/>
    <mergeCell ref="A4:D4"/>
    <mergeCell ref="J2:J3"/>
    <mergeCell ref="AI2:AI3"/>
    <mergeCell ref="A2:A3"/>
    <mergeCell ref="B2:B3"/>
    <mergeCell ref="C2:C3"/>
    <mergeCell ref="D2:D3"/>
    <mergeCell ref="E2:E3"/>
    <mergeCell ref="G2:G3"/>
    <mergeCell ref="H2:H3"/>
    <mergeCell ref="I2:I3"/>
  </mergeCells>
  <printOptions/>
  <pageMargins left="0.45" right="0.36" top="0.3937007874015748" bottom="0.17" header="0.2755905511811024" footer="0.16"/>
  <pageSetup fitToHeight="0" fitToWidth="1" horizontalDpi="600" verticalDpi="600" orientation="landscape" paperSize="9" scale="91" r:id="rId1"/>
  <headerFooter alignWithMargins="0"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K34"/>
  <sheetViews>
    <sheetView view="pageBreakPreview" zoomScaleSheetLayoutView="100" workbookViewId="0" topLeftCell="A1">
      <selection activeCell="A1" sqref="A1:AK23"/>
    </sheetView>
  </sheetViews>
  <sheetFormatPr defaultColWidth="9.140625" defaultRowHeight="12.75"/>
  <cols>
    <col min="1" max="1" width="8.7109375" style="35" customWidth="1"/>
    <col min="2" max="2" width="19.7109375" style="25" customWidth="1"/>
    <col min="3" max="3" width="11.00390625" style="26" customWidth="1"/>
    <col min="4" max="4" width="7.57421875" style="26" customWidth="1"/>
    <col min="5" max="5" width="11.421875" style="26" customWidth="1"/>
    <col min="6" max="6" width="9.28125" style="26" customWidth="1"/>
    <col min="7" max="7" width="11.00390625" style="26" customWidth="1"/>
    <col min="8" max="8" width="9.421875" style="26" customWidth="1"/>
    <col min="9" max="9" width="12.8515625" style="3" customWidth="1"/>
    <col min="10" max="10" width="12.00390625" style="3" customWidth="1"/>
    <col min="11" max="11" width="7.57421875" style="54" hidden="1" customWidth="1"/>
    <col min="12" max="13" width="7.8515625" style="54" hidden="1" customWidth="1"/>
    <col min="14" max="34" width="9.140625" style="54" hidden="1" customWidth="1"/>
    <col min="35" max="35" width="12.8515625" style="192" customWidth="1"/>
    <col min="36" max="36" width="11.421875" style="253" customWidth="1"/>
    <col min="37" max="37" width="17.28125" style="253" customWidth="1"/>
    <col min="38" max="16384" width="9.140625" style="25" customWidth="1"/>
  </cols>
  <sheetData>
    <row r="1" spans="1:37" s="240" customFormat="1" ht="57.75" customHeight="1">
      <c r="A1" s="463" t="s">
        <v>442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</row>
    <row r="2" spans="1:37" s="47" customFormat="1" ht="50.25" customHeight="1">
      <c r="A2" s="419" t="s">
        <v>8</v>
      </c>
      <c r="B2" s="419" t="s">
        <v>126</v>
      </c>
      <c r="C2" s="419" t="s">
        <v>105</v>
      </c>
      <c r="D2" s="419" t="s">
        <v>210</v>
      </c>
      <c r="E2" s="419" t="s">
        <v>169</v>
      </c>
      <c r="F2" s="419" t="s">
        <v>170</v>
      </c>
      <c r="G2" s="419" t="s">
        <v>175</v>
      </c>
      <c r="H2" s="419" t="s">
        <v>67</v>
      </c>
      <c r="I2" s="419" t="s">
        <v>209</v>
      </c>
      <c r="J2" s="419" t="s">
        <v>171</v>
      </c>
      <c r="K2" s="81" t="s">
        <v>384</v>
      </c>
      <c r="L2" s="81" t="s">
        <v>385</v>
      </c>
      <c r="M2" s="81" t="s">
        <v>386</v>
      </c>
      <c r="N2" s="81" t="s">
        <v>387</v>
      </c>
      <c r="O2" s="81" t="s">
        <v>388</v>
      </c>
      <c r="P2" s="81" t="s">
        <v>389</v>
      </c>
      <c r="Q2" s="81" t="s">
        <v>390</v>
      </c>
      <c r="R2" s="81" t="s">
        <v>391</v>
      </c>
      <c r="S2" s="81" t="s">
        <v>392</v>
      </c>
      <c r="T2" s="81" t="s">
        <v>393</v>
      </c>
      <c r="U2" s="81" t="s">
        <v>394</v>
      </c>
      <c r="V2" s="81" t="s">
        <v>395</v>
      </c>
      <c r="W2" s="81" t="s">
        <v>396</v>
      </c>
      <c r="X2" s="81" t="s">
        <v>397</v>
      </c>
      <c r="Y2" s="81" t="s">
        <v>398</v>
      </c>
      <c r="Z2" s="81" t="s">
        <v>399</v>
      </c>
      <c r="AA2" s="81" t="s">
        <v>400</v>
      </c>
      <c r="AB2" s="81" t="s">
        <v>401</v>
      </c>
      <c r="AC2" s="81" t="s">
        <v>402</v>
      </c>
      <c r="AD2" s="81" t="s">
        <v>403</v>
      </c>
      <c r="AE2" s="81" t="s">
        <v>404</v>
      </c>
      <c r="AF2" s="81" t="s">
        <v>405</v>
      </c>
      <c r="AG2" s="81" t="s">
        <v>406</v>
      </c>
      <c r="AH2" s="81" t="s">
        <v>407</v>
      </c>
      <c r="AI2" s="419" t="s">
        <v>415</v>
      </c>
      <c r="AJ2" s="438" t="str">
        <f>'Rigzhung Classes IX - XII'!AJ3</f>
        <v>Thinley Pelbar Printers &amp; Publishers</v>
      </c>
      <c r="AK2" s="439"/>
    </row>
    <row r="3" spans="1:37" s="47" customFormat="1" ht="48.75" customHeight="1">
      <c r="A3" s="420"/>
      <c r="B3" s="420"/>
      <c r="C3" s="420"/>
      <c r="D3" s="420"/>
      <c r="E3" s="420"/>
      <c r="F3" s="420"/>
      <c r="G3" s="420"/>
      <c r="H3" s="420"/>
      <c r="I3" s="420"/>
      <c r="J3" s="420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420"/>
      <c r="AJ3" s="181" t="str">
        <f>'Rigzhung Classes IX - XII'!AJ4</f>
        <v>Unit Rate (Nu.)</v>
      </c>
      <c r="AK3" s="117" t="str">
        <f>'Rigzhung Classes IX - XII'!AK4</f>
        <v>Total Amount (Nu.)</v>
      </c>
    </row>
    <row r="4" spans="1:37" s="2" customFormat="1" ht="21.75" customHeight="1">
      <c r="A4" s="500" t="s">
        <v>241</v>
      </c>
      <c r="B4" s="500"/>
      <c r="C4" s="500"/>
      <c r="D4" s="500"/>
      <c r="E4" s="254"/>
      <c r="F4" s="241"/>
      <c r="G4" s="241"/>
      <c r="H4" s="241"/>
      <c r="I4" s="241"/>
      <c r="J4" s="241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242"/>
      <c r="AJ4" s="126"/>
      <c r="AK4" s="126"/>
    </row>
    <row r="5" spans="1:37" s="2" customFormat="1" ht="69" customHeight="1">
      <c r="A5" s="101">
        <v>1</v>
      </c>
      <c r="B5" s="100" t="s">
        <v>285</v>
      </c>
      <c r="C5" s="101" t="s">
        <v>151</v>
      </c>
      <c r="D5" s="101" t="s">
        <v>80</v>
      </c>
      <c r="E5" s="101" t="s">
        <v>107</v>
      </c>
      <c r="F5" s="101" t="s">
        <v>234</v>
      </c>
      <c r="G5" s="101" t="s">
        <v>234</v>
      </c>
      <c r="H5" s="101">
        <v>2019</v>
      </c>
      <c r="I5" s="243" t="s">
        <v>3</v>
      </c>
      <c r="J5" s="502" t="s">
        <v>382</v>
      </c>
      <c r="K5" s="48">
        <v>170</v>
      </c>
      <c r="L5" s="48">
        <v>180</v>
      </c>
      <c r="M5" s="48">
        <v>60</v>
      </c>
      <c r="N5" s="48">
        <v>20</v>
      </c>
      <c r="O5" s="48">
        <v>30</v>
      </c>
      <c r="P5" s="48">
        <v>65</v>
      </c>
      <c r="Q5" s="48">
        <v>160</v>
      </c>
      <c r="R5" s="48">
        <v>130</v>
      </c>
      <c r="S5" s="48">
        <v>105</v>
      </c>
      <c r="T5" s="48">
        <v>75</v>
      </c>
      <c r="U5" s="48">
        <v>80</v>
      </c>
      <c r="V5" s="48">
        <v>110</v>
      </c>
      <c r="W5" s="48">
        <v>370</v>
      </c>
      <c r="X5" s="48">
        <v>50</v>
      </c>
      <c r="Y5" s="48">
        <v>110</v>
      </c>
      <c r="Z5" s="48">
        <v>10</v>
      </c>
      <c r="AA5" s="48">
        <v>65</v>
      </c>
      <c r="AB5" s="48">
        <v>100</v>
      </c>
      <c r="AC5" s="48">
        <v>195</v>
      </c>
      <c r="AD5" s="48">
        <v>0</v>
      </c>
      <c r="AE5" s="48">
        <v>115</v>
      </c>
      <c r="AF5" s="48">
        <v>30</v>
      </c>
      <c r="AG5" s="48">
        <v>30</v>
      </c>
      <c r="AH5" s="48">
        <v>425</v>
      </c>
      <c r="AI5" s="87">
        <f>SUM(K5:AH5)</f>
        <v>2685</v>
      </c>
      <c r="AJ5" s="129">
        <v>62</v>
      </c>
      <c r="AK5" s="129">
        <v>166470</v>
      </c>
    </row>
    <row r="6" spans="1:37" s="2" customFormat="1" ht="46.5" customHeight="1">
      <c r="A6" s="101">
        <v>2</v>
      </c>
      <c r="B6" s="100" t="s">
        <v>286</v>
      </c>
      <c r="C6" s="101" t="s">
        <v>151</v>
      </c>
      <c r="D6" s="101" t="s">
        <v>80</v>
      </c>
      <c r="E6" s="101" t="s">
        <v>108</v>
      </c>
      <c r="F6" s="101" t="s">
        <v>234</v>
      </c>
      <c r="G6" s="101" t="s">
        <v>234</v>
      </c>
      <c r="H6" s="101">
        <v>2018</v>
      </c>
      <c r="I6" s="243" t="s">
        <v>3</v>
      </c>
      <c r="J6" s="503"/>
      <c r="K6" s="48">
        <v>160</v>
      </c>
      <c r="L6" s="48">
        <v>210</v>
      </c>
      <c r="M6" s="48">
        <v>140</v>
      </c>
      <c r="N6" s="48">
        <v>20</v>
      </c>
      <c r="O6" s="48">
        <v>40</v>
      </c>
      <c r="P6" s="48">
        <v>70</v>
      </c>
      <c r="Q6" s="48">
        <v>190</v>
      </c>
      <c r="R6" s="48">
        <v>125</v>
      </c>
      <c r="S6" s="48">
        <v>145</v>
      </c>
      <c r="T6" s="48">
        <v>75</v>
      </c>
      <c r="U6" s="48">
        <v>235</v>
      </c>
      <c r="V6" s="48">
        <v>150</v>
      </c>
      <c r="W6" s="48">
        <v>358</v>
      </c>
      <c r="X6" s="48">
        <v>50</v>
      </c>
      <c r="Y6" s="48">
        <v>170</v>
      </c>
      <c r="Z6" s="48">
        <v>60</v>
      </c>
      <c r="AA6" s="48">
        <v>85</v>
      </c>
      <c r="AB6" s="48">
        <v>170</v>
      </c>
      <c r="AC6" s="48">
        <v>175</v>
      </c>
      <c r="AD6" s="48">
        <v>0</v>
      </c>
      <c r="AE6" s="48">
        <v>115</v>
      </c>
      <c r="AF6" s="48">
        <v>30</v>
      </c>
      <c r="AG6" s="48">
        <v>110</v>
      </c>
      <c r="AH6" s="48">
        <v>320</v>
      </c>
      <c r="AI6" s="87">
        <f aca="true" t="shared" si="0" ref="AI6:AI22">SUM(K6:AH6)</f>
        <v>3203</v>
      </c>
      <c r="AJ6" s="129">
        <v>42</v>
      </c>
      <c r="AK6" s="129">
        <v>134526</v>
      </c>
    </row>
    <row r="7" spans="1:37" s="2" customFormat="1" ht="47.25">
      <c r="A7" s="101">
        <v>3</v>
      </c>
      <c r="B7" s="100" t="s">
        <v>287</v>
      </c>
      <c r="C7" s="101" t="s">
        <v>152</v>
      </c>
      <c r="D7" s="101" t="s">
        <v>80</v>
      </c>
      <c r="E7" s="101" t="s">
        <v>109</v>
      </c>
      <c r="F7" s="101" t="s">
        <v>234</v>
      </c>
      <c r="G7" s="101" t="s">
        <v>234</v>
      </c>
      <c r="H7" s="101">
        <v>2019</v>
      </c>
      <c r="I7" s="243" t="s">
        <v>427</v>
      </c>
      <c r="J7" s="503"/>
      <c r="K7" s="244">
        <v>7</v>
      </c>
      <c r="L7" s="244">
        <v>5</v>
      </c>
      <c r="M7" s="244">
        <v>1</v>
      </c>
      <c r="N7" s="244">
        <v>0</v>
      </c>
      <c r="O7" s="244">
        <v>0</v>
      </c>
      <c r="P7" s="244">
        <v>2</v>
      </c>
      <c r="Q7" s="244">
        <v>12</v>
      </c>
      <c r="R7" s="244">
        <v>2</v>
      </c>
      <c r="S7" s="244">
        <v>2</v>
      </c>
      <c r="T7" s="244">
        <v>3</v>
      </c>
      <c r="U7" s="244">
        <v>4</v>
      </c>
      <c r="V7" s="244">
        <v>15</v>
      </c>
      <c r="W7" s="244">
        <v>15</v>
      </c>
      <c r="X7" s="244">
        <v>5</v>
      </c>
      <c r="Y7" s="244">
        <v>5</v>
      </c>
      <c r="Z7" s="244">
        <v>3</v>
      </c>
      <c r="AA7" s="244">
        <v>4</v>
      </c>
      <c r="AB7" s="244">
        <v>6</v>
      </c>
      <c r="AC7" s="244">
        <v>11</v>
      </c>
      <c r="AD7" s="244">
        <v>0</v>
      </c>
      <c r="AE7" s="244">
        <v>3</v>
      </c>
      <c r="AF7" s="244">
        <v>0</v>
      </c>
      <c r="AG7" s="244">
        <v>31</v>
      </c>
      <c r="AH7" s="244">
        <v>11</v>
      </c>
      <c r="AI7" s="87">
        <f t="shared" si="0"/>
        <v>147</v>
      </c>
      <c r="AJ7" s="129">
        <v>452</v>
      </c>
      <c r="AK7" s="129">
        <v>66444</v>
      </c>
    </row>
    <row r="8" spans="1:37" s="2" customFormat="1" ht="18.75" customHeight="1">
      <c r="A8" s="504" t="s">
        <v>242</v>
      </c>
      <c r="B8" s="505"/>
      <c r="C8" s="505"/>
      <c r="D8" s="50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87"/>
      <c r="AJ8" s="118"/>
      <c r="AK8" s="118"/>
    </row>
    <row r="9" spans="1:37" s="4" customFormat="1" ht="51" customHeight="1">
      <c r="A9" s="101">
        <v>4</v>
      </c>
      <c r="B9" s="100" t="s">
        <v>144</v>
      </c>
      <c r="C9" s="101" t="s">
        <v>152</v>
      </c>
      <c r="D9" s="101" t="s">
        <v>80</v>
      </c>
      <c r="E9" s="101" t="s">
        <v>146</v>
      </c>
      <c r="F9" s="101" t="s">
        <v>234</v>
      </c>
      <c r="G9" s="101" t="s">
        <v>234</v>
      </c>
      <c r="H9" s="101">
        <v>2007</v>
      </c>
      <c r="I9" s="102" t="s">
        <v>310</v>
      </c>
      <c r="J9" s="287"/>
      <c r="K9" s="244">
        <v>3</v>
      </c>
      <c r="L9" s="244">
        <v>11</v>
      </c>
      <c r="M9" s="244">
        <v>1</v>
      </c>
      <c r="N9" s="244">
        <v>0</v>
      </c>
      <c r="O9" s="244">
        <v>0</v>
      </c>
      <c r="P9" s="244">
        <v>2</v>
      </c>
      <c r="Q9" s="244">
        <v>9</v>
      </c>
      <c r="R9" s="244">
        <v>2</v>
      </c>
      <c r="S9" s="244">
        <v>2</v>
      </c>
      <c r="T9" s="244">
        <v>5</v>
      </c>
      <c r="U9" s="244">
        <v>6</v>
      </c>
      <c r="V9" s="244">
        <v>15</v>
      </c>
      <c r="W9" s="244">
        <v>13</v>
      </c>
      <c r="X9" s="244">
        <v>4</v>
      </c>
      <c r="Y9" s="244">
        <v>5</v>
      </c>
      <c r="Z9" s="244">
        <v>5</v>
      </c>
      <c r="AA9" s="244">
        <v>4</v>
      </c>
      <c r="AB9" s="244">
        <v>103</v>
      </c>
      <c r="AC9" s="244">
        <v>10</v>
      </c>
      <c r="AD9" s="244">
        <v>0</v>
      </c>
      <c r="AE9" s="244">
        <v>2</v>
      </c>
      <c r="AF9" s="244">
        <v>0</v>
      </c>
      <c r="AG9" s="244">
        <v>1</v>
      </c>
      <c r="AH9" s="244">
        <v>11</v>
      </c>
      <c r="AI9" s="87">
        <f t="shared" si="0"/>
        <v>214</v>
      </c>
      <c r="AJ9" s="129">
        <v>380</v>
      </c>
      <c r="AK9" s="129">
        <v>81320</v>
      </c>
    </row>
    <row r="10" spans="1:37" s="4" customFormat="1" ht="18" customHeight="1">
      <c r="A10" s="504" t="s">
        <v>243</v>
      </c>
      <c r="B10" s="505"/>
      <c r="C10" s="505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87"/>
      <c r="AJ10" s="118"/>
      <c r="AK10" s="118"/>
    </row>
    <row r="11" spans="1:37" s="4" customFormat="1" ht="50.25" customHeight="1">
      <c r="A11" s="101">
        <v>5</v>
      </c>
      <c r="B11" s="100" t="s">
        <v>20</v>
      </c>
      <c r="C11" s="101" t="s">
        <v>151</v>
      </c>
      <c r="D11" s="101" t="s">
        <v>80</v>
      </c>
      <c r="E11" s="101" t="s">
        <v>122</v>
      </c>
      <c r="F11" s="101" t="s">
        <v>234</v>
      </c>
      <c r="G11" s="101" t="s">
        <v>234</v>
      </c>
      <c r="H11" s="101">
        <v>2019</v>
      </c>
      <c r="I11" s="243" t="s">
        <v>3</v>
      </c>
      <c r="J11" s="243"/>
      <c r="K11" s="232">
        <v>195</v>
      </c>
      <c r="L11" s="232">
        <v>465</v>
      </c>
      <c r="M11" s="232">
        <v>91</v>
      </c>
      <c r="N11" s="232">
        <v>15</v>
      </c>
      <c r="O11" s="232">
        <v>15</v>
      </c>
      <c r="P11" s="232">
        <v>95</v>
      </c>
      <c r="Q11" s="232">
        <v>200</v>
      </c>
      <c r="R11" s="232">
        <v>215</v>
      </c>
      <c r="S11" s="232">
        <v>150</v>
      </c>
      <c r="T11" s="232">
        <v>65</v>
      </c>
      <c r="U11" s="232">
        <v>265</v>
      </c>
      <c r="V11" s="232">
        <v>195</v>
      </c>
      <c r="W11" s="232">
        <v>458</v>
      </c>
      <c r="X11" s="232">
        <v>170</v>
      </c>
      <c r="Y11" s="232">
        <v>281</v>
      </c>
      <c r="Z11" s="232">
        <v>225</v>
      </c>
      <c r="AA11" s="232">
        <v>60</v>
      </c>
      <c r="AB11" s="232">
        <v>180</v>
      </c>
      <c r="AC11" s="232">
        <v>135</v>
      </c>
      <c r="AD11" s="232">
        <v>0</v>
      </c>
      <c r="AE11" s="232">
        <v>80</v>
      </c>
      <c r="AF11" s="232">
        <v>25</v>
      </c>
      <c r="AG11" s="232">
        <v>80</v>
      </c>
      <c r="AH11" s="232">
        <v>470</v>
      </c>
      <c r="AI11" s="87">
        <f t="shared" si="0"/>
        <v>4130</v>
      </c>
      <c r="AJ11" s="129">
        <v>92</v>
      </c>
      <c r="AK11" s="129">
        <v>379960</v>
      </c>
    </row>
    <row r="12" spans="1:37" s="4" customFormat="1" ht="65.25" customHeight="1">
      <c r="A12" s="101">
        <v>6</v>
      </c>
      <c r="B12" s="100" t="s">
        <v>21</v>
      </c>
      <c r="C12" s="101" t="s">
        <v>152</v>
      </c>
      <c r="D12" s="101" t="s">
        <v>80</v>
      </c>
      <c r="E12" s="101" t="s">
        <v>123</v>
      </c>
      <c r="F12" s="101" t="s">
        <v>234</v>
      </c>
      <c r="G12" s="101" t="s">
        <v>234</v>
      </c>
      <c r="H12" s="101">
        <v>2019</v>
      </c>
      <c r="I12" s="243" t="s">
        <v>310</v>
      </c>
      <c r="J12" s="243"/>
      <c r="K12" s="51">
        <v>8</v>
      </c>
      <c r="L12" s="51">
        <v>9</v>
      </c>
      <c r="M12" s="51">
        <v>3</v>
      </c>
      <c r="N12" s="51">
        <v>0</v>
      </c>
      <c r="O12" s="51">
        <v>0</v>
      </c>
      <c r="P12" s="51">
        <v>2</v>
      </c>
      <c r="Q12" s="51">
        <v>13</v>
      </c>
      <c r="R12" s="51">
        <v>5</v>
      </c>
      <c r="S12" s="51">
        <v>2</v>
      </c>
      <c r="T12" s="51">
        <v>3</v>
      </c>
      <c r="U12" s="51">
        <v>6</v>
      </c>
      <c r="V12" s="51">
        <v>13</v>
      </c>
      <c r="W12" s="51">
        <v>16</v>
      </c>
      <c r="X12" s="51">
        <v>7</v>
      </c>
      <c r="Y12" s="51">
        <v>6</v>
      </c>
      <c r="Z12" s="51">
        <v>3</v>
      </c>
      <c r="AA12" s="51">
        <v>4</v>
      </c>
      <c r="AB12" s="51">
        <v>103</v>
      </c>
      <c r="AC12" s="51">
        <v>10</v>
      </c>
      <c r="AD12" s="51">
        <v>0</v>
      </c>
      <c r="AE12" s="51">
        <v>4</v>
      </c>
      <c r="AF12" s="51">
        <v>0</v>
      </c>
      <c r="AG12" s="51">
        <v>2</v>
      </c>
      <c r="AH12" s="51">
        <v>15</v>
      </c>
      <c r="AI12" s="87">
        <f t="shared" si="0"/>
        <v>234</v>
      </c>
      <c r="AJ12" s="129">
        <v>531</v>
      </c>
      <c r="AK12" s="129">
        <v>124254</v>
      </c>
    </row>
    <row r="13" spans="1:37" s="4" customFormat="1" ht="23.25" customHeight="1">
      <c r="A13" s="504" t="s">
        <v>250</v>
      </c>
      <c r="B13" s="505"/>
      <c r="C13" s="505"/>
      <c r="D13" s="505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87"/>
      <c r="AJ13" s="118"/>
      <c r="AK13" s="118"/>
    </row>
    <row r="14" spans="1:37" s="4" customFormat="1" ht="34.5" customHeight="1">
      <c r="A14" s="101">
        <v>7</v>
      </c>
      <c r="B14" s="100" t="s">
        <v>101</v>
      </c>
      <c r="C14" s="101" t="s">
        <v>151</v>
      </c>
      <c r="D14" s="101" t="s">
        <v>80</v>
      </c>
      <c r="E14" s="101" t="s">
        <v>85</v>
      </c>
      <c r="F14" s="101" t="s">
        <v>234</v>
      </c>
      <c r="G14" s="101" t="s">
        <v>234</v>
      </c>
      <c r="H14" s="101">
        <v>1996</v>
      </c>
      <c r="I14" s="243" t="s">
        <v>3</v>
      </c>
      <c r="J14" s="243"/>
      <c r="K14" s="133">
        <v>165</v>
      </c>
      <c r="L14" s="133">
        <v>230</v>
      </c>
      <c r="M14" s="133">
        <v>65</v>
      </c>
      <c r="N14" s="133">
        <v>20</v>
      </c>
      <c r="O14" s="133">
        <v>0</v>
      </c>
      <c r="P14" s="133">
        <v>60</v>
      </c>
      <c r="Q14" s="133">
        <v>175</v>
      </c>
      <c r="R14" s="133">
        <v>110</v>
      </c>
      <c r="S14" s="133">
        <v>160</v>
      </c>
      <c r="T14" s="133">
        <v>55</v>
      </c>
      <c r="U14" s="133">
        <v>120</v>
      </c>
      <c r="V14" s="133">
        <v>145</v>
      </c>
      <c r="W14" s="133">
        <v>375</v>
      </c>
      <c r="X14" s="133">
        <v>100</v>
      </c>
      <c r="Y14" s="133">
        <v>205</v>
      </c>
      <c r="Z14" s="133">
        <v>110</v>
      </c>
      <c r="AA14" s="133">
        <v>60</v>
      </c>
      <c r="AB14" s="133">
        <v>180</v>
      </c>
      <c r="AC14" s="133">
        <v>95</v>
      </c>
      <c r="AD14" s="133">
        <v>392</v>
      </c>
      <c r="AE14" s="133">
        <v>100</v>
      </c>
      <c r="AF14" s="133">
        <v>0</v>
      </c>
      <c r="AG14" s="133">
        <v>60</v>
      </c>
      <c r="AH14" s="133">
        <v>340</v>
      </c>
      <c r="AI14" s="87">
        <f t="shared" si="0"/>
        <v>3322</v>
      </c>
      <c r="AJ14" s="129">
        <v>39</v>
      </c>
      <c r="AK14" s="129">
        <v>129558</v>
      </c>
    </row>
    <row r="15" spans="1:37" s="4" customFormat="1" ht="21" customHeight="1">
      <c r="A15" s="504" t="s">
        <v>252</v>
      </c>
      <c r="B15" s="505"/>
      <c r="C15" s="505"/>
      <c r="D15" s="505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87"/>
      <c r="AJ15" s="118"/>
      <c r="AK15" s="118"/>
    </row>
    <row r="16" spans="1:37" s="4" customFormat="1" ht="47.25">
      <c r="A16" s="139">
        <v>8</v>
      </c>
      <c r="B16" s="156" t="s">
        <v>335</v>
      </c>
      <c r="C16" s="139" t="s">
        <v>151</v>
      </c>
      <c r="D16" s="139" t="s">
        <v>80</v>
      </c>
      <c r="E16" s="139" t="s">
        <v>357</v>
      </c>
      <c r="F16" s="139" t="s">
        <v>234</v>
      </c>
      <c r="G16" s="139" t="s">
        <v>234</v>
      </c>
      <c r="H16" s="139">
        <v>2020</v>
      </c>
      <c r="I16" s="247" t="s">
        <v>31</v>
      </c>
      <c r="J16" s="238" t="s">
        <v>360</v>
      </c>
      <c r="K16" s="248">
        <v>245</v>
      </c>
      <c r="L16" s="248">
        <v>820</v>
      </c>
      <c r="M16" s="248">
        <v>133</v>
      </c>
      <c r="N16" s="248">
        <v>70</v>
      </c>
      <c r="O16" s="248">
        <v>340</v>
      </c>
      <c r="P16" s="248">
        <v>115</v>
      </c>
      <c r="Q16" s="248">
        <v>705</v>
      </c>
      <c r="R16" s="248">
        <v>665</v>
      </c>
      <c r="S16" s="248">
        <v>290</v>
      </c>
      <c r="T16" s="248">
        <v>240</v>
      </c>
      <c r="U16" s="248">
        <v>425</v>
      </c>
      <c r="V16" s="248">
        <v>500</v>
      </c>
      <c r="W16" s="248">
        <v>528</v>
      </c>
      <c r="X16" s="248">
        <v>175</v>
      </c>
      <c r="Y16" s="248">
        <v>422</v>
      </c>
      <c r="Z16" s="248">
        <v>186</v>
      </c>
      <c r="AA16" s="248">
        <v>190</v>
      </c>
      <c r="AB16" s="248">
        <v>350</v>
      </c>
      <c r="AC16" s="248">
        <v>450</v>
      </c>
      <c r="AD16" s="248">
        <v>0</v>
      </c>
      <c r="AE16" s="248">
        <v>325</v>
      </c>
      <c r="AF16" s="248">
        <v>30</v>
      </c>
      <c r="AG16" s="248">
        <v>210</v>
      </c>
      <c r="AH16" s="248">
        <v>1405</v>
      </c>
      <c r="AI16" s="157">
        <f t="shared" si="0"/>
        <v>8819</v>
      </c>
      <c r="AJ16" s="129">
        <v>33</v>
      </c>
      <c r="AK16" s="129">
        <v>291027</v>
      </c>
    </row>
    <row r="17" spans="1:37" ht="19.5" customHeight="1">
      <c r="A17" s="507" t="s">
        <v>251</v>
      </c>
      <c r="B17" s="508"/>
      <c r="C17" s="508"/>
      <c r="D17" s="508"/>
      <c r="E17" s="150"/>
      <c r="F17" s="150"/>
      <c r="G17" s="150"/>
      <c r="H17" s="150"/>
      <c r="I17" s="249"/>
      <c r="J17" s="184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87"/>
      <c r="AJ17" s="118"/>
      <c r="AK17" s="118"/>
    </row>
    <row r="18" spans="1:37" ht="36" customHeight="1">
      <c r="A18" s="101">
        <v>9</v>
      </c>
      <c r="B18" s="100" t="s">
        <v>131</v>
      </c>
      <c r="C18" s="101" t="s">
        <v>151</v>
      </c>
      <c r="D18" s="101" t="s">
        <v>80</v>
      </c>
      <c r="E18" s="102" t="s">
        <v>86</v>
      </c>
      <c r="F18" s="101" t="s">
        <v>234</v>
      </c>
      <c r="G18" s="101" t="s">
        <v>234</v>
      </c>
      <c r="H18" s="101">
        <v>2006</v>
      </c>
      <c r="I18" s="100" t="s">
        <v>3</v>
      </c>
      <c r="J18" s="100"/>
      <c r="K18" s="48">
        <v>120</v>
      </c>
      <c r="L18" s="48">
        <v>450</v>
      </c>
      <c r="M18" s="48">
        <v>25</v>
      </c>
      <c r="N18" s="48">
        <v>15</v>
      </c>
      <c r="O18" s="48">
        <v>20</v>
      </c>
      <c r="P18" s="48">
        <v>75</v>
      </c>
      <c r="Q18" s="48">
        <v>200</v>
      </c>
      <c r="R18" s="48">
        <v>235</v>
      </c>
      <c r="S18" s="48">
        <v>200</v>
      </c>
      <c r="T18" s="48">
        <v>170</v>
      </c>
      <c r="U18" s="48">
        <v>250</v>
      </c>
      <c r="V18" s="48">
        <v>400</v>
      </c>
      <c r="W18" s="48">
        <v>371</v>
      </c>
      <c r="X18" s="48">
        <v>115</v>
      </c>
      <c r="Y18" s="48">
        <v>300</v>
      </c>
      <c r="Z18" s="48">
        <v>30</v>
      </c>
      <c r="AA18" s="48">
        <v>160</v>
      </c>
      <c r="AB18" s="48">
        <v>240</v>
      </c>
      <c r="AC18" s="48">
        <v>385</v>
      </c>
      <c r="AD18" s="48">
        <v>0</v>
      </c>
      <c r="AE18" s="48">
        <v>55</v>
      </c>
      <c r="AF18" s="48">
        <v>0</v>
      </c>
      <c r="AG18" s="48">
        <v>50</v>
      </c>
      <c r="AH18" s="48">
        <v>575</v>
      </c>
      <c r="AI18" s="87">
        <f t="shared" si="0"/>
        <v>4441</v>
      </c>
      <c r="AJ18" s="129">
        <v>46</v>
      </c>
      <c r="AK18" s="129">
        <v>204286</v>
      </c>
    </row>
    <row r="19" spans="1:37" s="203" customFormat="1" ht="20.25" customHeight="1">
      <c r="A19" s="504" t="s">
        <v>256</v>
      </c>
      <c r="B19" s="505"/>
      <c r="C19" s="505"/>
      <c r="D19" s="505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87"/>
      <c r="AJ19" s="118"/>
      <c r="AK19" s="118"/>
    </row>
    <row r="20" spans="1:37" s="6" customFormat="1" ht="64.5" customHeight="1">
      <c r="A20" s="135">
        <v>10</v>
      </c>
      <c r="B20" s="93" t="s">
        <v>235</v>
      </c>
      <c r="C20" s="135" t="s">
        <v>151</v>
      </c>
      <c r="D20" s="135" t="s">
        <v>80</v>
      </c>
      <c r="E20" s="135" t="s">
        <v>236</v>
      </c>
      <c r="F20" s="135" t="s">
        <v>234</v>
      </c>
      <c r="G20" s="135" t="s">
        <v>234</v>
      </c>
      <c r="H20" s="135">
        <v>2015</v>
      </c>
      <c r="I20" s="132" t="s">
        <v>364</v>
      </c>
      <c r="J20" s="251" t="s">
        <v>365</v>
      </c>
      <c r="K20" s="133">
        <v>130</v>
      </c>
      <c r="L20" s="133">
        <v>95</v>
      </c>
      <c r="M20" s="133">
        <v>87</v>
      </c>
      <c r="N20" s="133">
        <v>10</v>
      </c>
      <c r="O20" s="133">
        <v>0</v>
      </c>
      <c r="P20" s="133">
        <v>95</v>
      </c>
      <c r="Q20" s="133">
        <v>245</v>
      </c>
      <c r="R20" s="133">
        <v>95</v>
      </c>
      <c r="S20" s="133">
        <v>120</v>
      </c>
      <c r="T20" s="133">
        <v>15</v>
      </c>
      <c r="U20" s="133">
        <v>80</v>
      </c>
      <c r="V20" s="133">
        <v>265</v>
      </c>
      <c r="W20" s="133">
        <v>225</v>
      </c>
      <c r="X20" s="133">
        <v>125</v>
      </c>
      <c r="Y20" s="133">
        <v>420</v>
      </c>
      <c r="Z20" s="133">
        <v>90</v>
      </c>
      <c r="AA20" s="133">
        <v>45</v>
      </c>
      <c r="AB20" s="133">
        <v>145</v>
      </c>
      <c r="AC20" s="133">
        <v>110</v>
      </c>
      <c r="AD20" s="133">
        <v>0</v>
      </c>
      <c r="AE20" s="133">
        <v>0</v>
      </c>
      <c r="AF20" s="133">
        <v>0</v>
      </c>
      <c r="AG20" s="133">
        <v>50</v>
      </c>
      <c r="AH20" s="133">
        <v>150</v>
      </c>
      <c r="AI20" s="87">
        <f t="shared" si="0"/>
        <v>2597</v>
      </c>
      <c r="AJ20" s="129">
        <v>59</v>
      </c>
      <c r="AK20" s="129">
        <v>153223</v>
      </c>
    </row>
    <row r="21" spans="1:37" s="6" customFormat="1" ht="20.25" customHeight="1">
      <c r="A21" s="504" t="s">
        <v>308</v>
      </c>
      <c r="B21" s="505"/>
      <c r="C21" s="505"/>
      <c r="D21" s="505"/>
      <c r="E21" s="50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87"/>
      <c r="AJ21" s="119"/>
      <c r="AK21" s="119"/>
    </row>
    <row r="22" spans="1:37" s="6" customFormat="1" ht="47.25" customHeight="1" thickBot="1">
      <c r="A22" s="314">
        <v>11</v>
      </c>
      <c r="B22" s="313" t="s">
        <v>303</v>
      </c>
      <c r="C22" s="314" t="s">
        <v>151</v>
      </c>
      <c r="D22" s="314" t="s">
        <v>80</v>
      </c>
      <c r="E22" s="314" t="s">
        <v>295</v>
      </c>
      <c r="F22" s="314" t="s">
        <v>234</v>
      </c>
      <c r="G22" s="314" t="s">
        <v>234</v>
      </c>
      <c r="H22" s="314">
        <v>2019</v>
      </c>
      <c r="I22" s="315" t="s">
        <v>31</v>
      </c>
      <c r="J22" s="315"/>
      <c r="K22" s="98">
        <v>147</v>
      </c>
      <c r="L22" s="98">
        <v>20</v>
      </c>
      <c r="M22" s="98">
        <v>54</v>
      </c>
      <c r="N22" s="98">
        <v>10</v>
      </c>
      <c r="O22" s="98">
        <v>0</v>
      </c>
      <c r="P22" s="98">
        <v>0</v>
      </c>
      <c r="Q22" s="98">
        <v>130</v>
      </c>
      <c r="R22" s="98">
        <v>155</v>
      </c>
      <c r="S22" s="98">
        <v>80</v>
      </c>
      <c r="T22" s="98">
        <v>15</v>
      </c>
      <c r="U22" s="98">
        <v>65</v>
      </c>
      <c r="V22" s="98">
        <v>20</v>
      </c>
      <c r="W22" s="98">
        <v>315</v>
      </c>
      <c r="X22" s="98">
        <v>75</v>
      </c>
      <c r="Y22" s="98">
        <v>170</v>
      </c>
      <c r="Z22" s="98">
        <v>35</v>
      </c>
      <c r="AA22" s="98">
        <v>75</v>
      </c>
      <c r="AB22" s="98">
        <v>135</v>
      </c>
      <c r="AC22" s="98">
        <v>85</v>
      </c>
      <c r="AD22" s="98">
        <v>0</v>
      </c>
      <c r="AE22" s="98">
        <v>20</v>
      </c>
      <c r="AF22" s="98">
        <v>0</v>
      </c>
      <c r="AG22" s="98">
        <v>0</v>
      </c>
      <c r="AH22" s="98">
        <v>290</v>
      </c>
      <c r="AI22" s="175">
        <f t="shared" si="0"/>
        <v>1896</v>
      </c>
      <c r="AJ22" s="255">
        <v>79.2</v>
      </c>
      <c r="AK22" s="255">
        <v>150163.2</v>
      </c>
    </row>
    <row r="23" spans="1:37" s="6" customFormat="1" ht="25.5" customHeight="1" thickBot="1">
      <c r="A23" s="340"/>
      <c r="B23" s="506" t="s">
        <v>417</v>
      </c>
      <c r="C23" s="506"/>
      <c r="D23" s="506"/>
      <c r="E23" s="362"/>
      <c r="F23" s="362"/>
      <c r="G23" s="362"/>
      <c r="H23" s="362"/>
      <c r="I23" s="363"/>
      <c r="J23" s="363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35">
        <f>SUM(AI5:AI22)</f>
        <v>31688</v>
      </c>
      <c r="AJ23" s="341"/>
      <c r="AK23" s="364">
        <f>SUM(AK5:AK22)</f>
        <v>1881231.2</v>
      </c>
    </row>
    <row r="24" spans="1:37" ht="45" customHeight="1">
      <c r="A24" s="434" t="s">
        <v>216</v>
      </c>
      <c r="B24" s="434"/>
      <c r="C24" s="434"/>
      <c r="D24" s="434"/>
      <c r="E24" s="434"/>
      <c r="F24" s="434"/>
      <c r="G24" s="434"/>
      <c r="H24" s="434"/>
      <c r="I24" s="434"/>
      <c r="J24" s="30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18"/>
      <c r="AJ24" s="327"/>
      <c r="AK24" s="327"/>
    </row>
    <row r="25" spans="1:37" ht="35.25" customHeight="1">
      <c r="A25" s="471" t="s">
        <v>232</v>
      </c>
      <c r="B25" s="471"/>
      <c r="C25" s="471"/>
      <c r="D25" s="471"/>
      <c r="E25" s="256">
        <f ca="1">TODAY()</f>
        <v>44013</v>
      </c>
      <c r="F25" s="257"/>
      <c r="G25" s="257"/>
      <c r="H25" s="257"/>
      <c r="I25" s="257"/>
      <c r="J25" s="215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87"/>
      <c r="AJ25" s="126"/>
      <c r="AK25" s="126"/>
    </row>
    <row r="26" spans="1:37" ht="22.5" customHeight="1">
      <c r="A26" s="408" t="s">
        <v>213</v>
      </c>
      <c r="B26" s="408"/>
      <c r="C26" s="408" t="s">
        <v>214</v>
      </c>
      <c r="D26" s="408"/>
      <c r="E26" s="408"/>
      <c r="F26" s="408"/>
      <c r="G26" s="408" t="s">
        <v>215</v>
      </c>
      <c r="H26" s="408"/>
      <c r="I26" s="408"/>
      <c r="J26" s="216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87"/>
      <c r="AJ26" s="126"/>
      <c r="AK26" s="126"/>
    </row>
    <row r="27" spans="1:37" ht="30" customHeight="1">
      <c r="A27" s="408" t="s">
        <v>346</v>
      </c>
      <c r="B27" s="408"/>
      <c r="C27" s="408" t="s">
        <v>351</v>
      </c>
      <c r="D27" s="408"/>
      <c r="E27" s="408"/>
      <c r="F27" s="408"/>
      <c r="G27" s="408" t="s">
        <v>319</v>
      </c>
      <c r="H27" s="408"/>
      <c r="I27" s="408"/>
      <c r="J27" s="216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87"/>
      <c r="AJ27" s="126"/>
      <c r="AK27" s="126"/>
    </row>
    <row r="28" spans="1:37" ht="37.5" customHeight="1">
      <c r="A28" s="408" t="s">
        <v>352</v>
      </c>
      <c r="B28" s="408"/>
      <c r="C28" s="408" t="s">
        <v>221</v>
      </c>
      <c r="D28" s="408"/>
      <c r="E28" s="408"/>
      <c r="F28" s="408"/>
      <c r="G28" s="435" t="s">
        <v>353</v>
      </c>
      <c r="H28" s="435"/>
      <c r="I28" s="435"/>
      <c r="J28" s="144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88"/>
      <c r="AJ28" s="126"/>
      <c r="AK28" s="126"/>
    </row>
    <row r="29" spans="1:37" ht="26.25" customHeight="1">
      <c r="A29" s="435" t="s">
        <v>258</v>
      </c>
      <c r="B29" s="435"/>
      <c r="C29" s="435"/>
      <c r="D29" s="435"/>
      <c r="E29" s="435"/>
      <c r="F29" s="435"/>
      <c r="G29" s="435"/>
      <c r="H29" s="435"/>
      <c r="I29" s="435"/>
      <c r="J29" s="144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87"/>
      <c r="AJ29" s="126"/>
      <c r="AK29" s="126"/>
    </row>
    <row r="30" spans="1:37" ht="32.25" customHeight="1">
      <c r="A30" s="410" t="s">
        <v>426</v>
      </c>
      <c r="B30" s="410"/>
      <c r="C30" s="410"/>
      <c r="D30" s="410"/>
      <c r="E30" s="410"/>
      <c r="F30" s="410"/>
      <c r="G30" s="410"/>
      <c r="H30" s="410"/>
      <c r="I30" s="410"/>
      <c r="J30" s="217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87"/>
      <c r="AJ30" s="126"/>
      <c r="AK30" s="126"/>
    </row>
    <row r="31" spans="11:34" ht="18.75"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</row>
    <row r="34" spans="11:34" ht="18.75"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</sheetData>
  <sheetProtection/>
  <mergeCells count="36">
    <mergeCell ref="A1:AK1"/>
    <mergeCell ref="A4:D4"/>
    <mergeCell ref="AI2:AI3"/>
    <mergeCell ref="A21:E21"/>
    <mergeCell ref="AJ2:AK2"/>
    <mergeCell ref="A19:D19"/>
    <mergeCell ref="A15:D15"/>
    <mergeCell ref="A17:D17"/>
    <mergeCell ref="F2:F3"/>
    <mergeCell ref="G2:G3"/>
    <mergeCell ref="A29:I29"/>
    <mergeCell ref="A30:I30"/>
    <mergeCell ref="C27:F27"/>
    <mergeCell ref="G27:I27"/>
    <mergeCell ref="C28:F28"/>
    <mergeCell ref="A27:B27"/>
    <mergeCell ref="G28:I28"/>
    <mergeCell ref="A28:B28"/>
    <mergeCell ref="G26:I26"/>
    <mergeCell ref="A26:B26"/>
    <mergeCell ref="J5:J7"/>
    <mergeCell ref="A8:D8"/>
    <mergeCell ref="A10:C10"/>
    <mergeCell ref="C26:F26"/>
    <mergeCell ref="A24:I24"/>
    <mergeCell ref="A13:D13"/>
    <mergeCell ref="B23:D23"/>
    <mergeCell ref="A25:D25"/>
    <mergeCell ref="H2:H3"/>
    <mergeCell ref="I2:I3"/>
    <mergeCell ref="J2:J3"/>
    <mergeCell ref="A2:A3"/>
    <mergeCell ref="B2:B3"/>
    <mergeCell ref="C2:C3"/>
    <mergeCell ref="D2:D3"/>
    <mergeCell ref="E2:E3"/>
  </mergeCells>
  <printOptions/>
  <pageMargins left="0.49" right="0.4724409448818898" top="0.33" bottom="0.78" header="0.35433070866141736" footer="0.16"/>
  <pageSetup horizontalDpi="600" verticalDpi="600" orientation="landscape" paperSize="9" scale="72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L33"/>
  <sheetViews>
    <sheetView view="pageBreakPreview" zoomScaleSheetLayoutView="100" workbookViewId="0" topLeftCell="A1">
      <selection activeCell="A1" sqref="A1:AK24"/>
    </sheetView>
  </sheetViews>
  <sheetFormatPr defaultColWidth="9.140625" defaultRowHeight="12.75"/>
  <cols>
    <col min="1" max="1" width="6.28125" style="9" customWidth="1"/>
    <col min="2" max="2" width="21.8515625" style="14" customWidth="1"/>
    <col min="3" max="3" width="9.8515625" style="13" customWidth="1"/>
    <col min="4" max="4" width="7.28125" style="9" customWidth="1"/>
    <col min="5" max="5" width="10.00390625" style="9" customWidth="1"/>
    <col min="6" max="6" width="8.421875" style="9" customWidth="1"/>
    <col min="7" max="8" width="9.8515625" style="9" customWidth="1"/>
    <col min="9" max="9" width="13.140625" style="14" customWidth="1"/>
    <col min="10" max="10" width="14.00390625" style="15" customWidth="1"/>
    <col min="11" max="11" width="7.57421875" style="54" hidden="1" customWidth="1"/>
    <col min="12" max="13" width="7.8515625" style="54" hidden="1" customWidth="1"/>
    <col min="14" max="34" width="9.140625" style="54" hidden="1" customWidth="1"/>
    <col min="35" max="35" width="12.7109375" style="60" customWidth="1"/>
    <col min="36" max="36" width="12.421875" style="125" customWidth="1"/>
    <col min="37" max="37" width="15.57421875" style="125" customWidth="1"/>
  </cols>
  <sheetData>
    <row r="1" spans="1:38" s="31" customFormat="1" ht="45.75" customHeight="1">
      <c r="A1" s="463" t="s">
        <v>443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  <c r="AL1" s="46"/>
    </row>
    <row r="2" spans="1:37" s="147" customFormat="1" ht="48.75" customHeight="1">
      <c r="A2" s="419" t="s">
        <v>8</v>
      </c>
      <c r="B2" s="419" t="s">
        <v>126</v>
      </c>
      <c r="C2" s="419" t="s">
        <v>105</v>
      </c>
      <c r="D2" s="419" t="s">
        <v>210</v>
      </c>
      <c r="E2" s="419" t="s">
        <v>169</v>
      </c>
      <c r="F2" s="419" t="s">
        <v>170</v>
      </c>
      <c r="G2" s="419" t="s">
        <v>175</v>
      </c>
      <c r="H2" s="419" t="s">
        <v>67</v>
      </c>
      <c r="I2" s="419" t="s">
        <v>209</v>
      </c>
      <c r="J2" s="419" t="s">
        <v>171</v>
      </c>
      <c r="K2" s="81" t="s">
        <v>384</v>
      </c>
      <c r="L2" s="81" t="s">
        <v>385</v>
      </c>
      <c r="M2" s="81" t="s">
        <v>386</v>
      </c>
      <c r="N2" s="81" t="s">
        <v>387</v>
      </c>
      <c r="O2" s="81" t="s">
        <v>388</v>
      </c>
      <c r="P2" s="81" t="s">
        <v>389</v>
      </c>
      <c r="Q2" s="81" t="s">
        <v>390</v>
      </c>
      <c r="R2" s="81" t="s">
        <v>391</v>
      </c>
      <c r="S2" s="81" t="s">
        <v>392</v>
      </c>
      <c r="T2" s="81" t="s">
        <v>393</v>
      </c>
      <c r="U2" s="81" t="s">
        <v>394</v>
      </c>
      <c r="V2" s="81" t="s">
        <v>395</v>
      </c>
      <c r="W2" s="81" t="s">
        <v>396</v>
      </c>
      <c r="X2" s="81" t="s">
        <v>397</v>
      </c>
      <c r="Y2" s="81" t="s">
        <v>398</v>
      </c>
      <c r="Z2" s="81" t="s">
        <v>399</v>
      </c>
      <c r="AA2" s="81" t="s">
        <v>400</v>
      </c>
      <c r="AB2" s="81" t="s">
        <v>401</v>
      </c>
      <c r="AC2" s="81" t="s">
        <v>402</v>
      </c>
      <c r="AD2" s="81" t="s">
        <v>403</v>
      </c>
      <c r="AE2" s="81" t="s">
        <v>404</v>
      </c>
      <c r="AF2" s="81" t="s">
        <v>405</v>
      </c>
      <c r="AG2" s="81" t="s">
        <v>406</v>
      </c>
      <c r="AH2" s="81" t="s">
        <v>407</v>
      </c>
      <c r="AI2" s="419" t="s">
        <v>408</v>
      </c>
      <c r="AJ2" s="438" t="str">
        <f>'Rigzhung Classes IX - XII'!AJ3</f>
        <v>Thinley Pelbar Printers &amp; Publishers</v>
      </c>
      <c r="AK2" s="484"/>
    </row>
    <row r="3" spans="1:37" s="28" customFormat="1" ht="44.25" customHeight="1">
      <c r="A3" s="420"/>
      <c r="B3" s="420"/>
      <c r="C3" s="420"/>
      <c r="D3" s="420"/>
      <c r="E3" s="420"/>
      <c r="F3" s="420"/>
      <c r="G3" s="420"/>
      <c r="H3" s="420"/>
      <c r="I3" s="420"/>
      <c r="J3" s="420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420"/>
      <c r="AJ3" s="181" t="str">
        <f>'Rigzhung Classes IX - XII'!AJ4</f>
        <v>Unit Rate (Nu.)</v>
      </c>
      <c r="AK3" s="117" t="str">
        <f>'Rigzhung Classes IX - XII'!AK4</f>
        <v>Total Amount (Nu.)</v>
      </c>
    </row>
    <row r="4" spans="1:38" s="2" customFormat="1" ht="17.25" customHeight="1">
      <c r="A4" s="443" t="s">
        <v>246</v>
      </c>
      <c r="B4" s="444"/>
      <c r="C4" s="444"/>
      <c r="D4" s="444"/>
      <c r="E4" s="470"/>
      <c r="F4" s="185"/>
      <c r="G4" s="185"/>
      <c r="H4" s="185"/>
      <c r="I4" s="185"/>
      <c r="J4" s="185"/>
      <c r="K4" s="48">
        <v>1</v>
      </c>
      <c r="L4" s="48">
        <v>2</v>
      </c>
      <c r="M4" s="48">
        <v>3</v>
      </c>
      <c r="N4" s="48">
        <v>4</v>
      </c>
      <c r="O4" s="48">
        <v>5</v>
      </c>
      <c r="P4" s="48">
        <v>6</v>
      </c>
      <c r="Q4" s="48">
        <v>7</v>
      </c>
      <c r="R4" s="48">
        <v>8</v>
      </c>
      <c r="S4" s="48">
        <v>9</v>
      </c>
      <c r="T4" s="48">
        <v>10</v>
      </c>
      <c r="U4" s="48">
        <v>11</v>
      </c>
      <c r="V4" s="48">
        <v>12</v>
      </c>
      <c r="W4" s="48">
        <v>13</v>
      </c>
      <c r="X4" s="48">
        <v>14</v>
      </c>
      <c r="Y4" s="48">
        <v>15</v>
      </c>
      <c r="Z4" s="48">
        <v>16</v>
      </c>
      <c r="AA4" s="48">
        <v>17</v>
      </c>
      <c r="AB4" s="48">
        <v>18</v>
      </c>
      <c r="AC4" s="48">
        <v>19</v>
      </c>
      <c r="AD4" s="48">
        <v>20</v>
      </c>
      <c r="AE4" s="48">
        <v>21</v>
      </c>
      <c r="AF4" s="48">
        <v>22</v>
      </c>
      <c r="AG4" s="48">
        <v>23</v>
      </c>
      <c r="AH4" s="48">
        <v>24</v>
      </c>
      <c r="AI4" s="87"/>
      <c r="AJ4" s="118"/>
      <c r="AK4" s="118"/>
      <c r="AL4" s="28"/>
    </row>
    <row r="5" spans="1:38" s="2" customFormat="1" ht="85.5" customHeight="1">
      <c r="A5" s="101">
        <v>1</v>
      </c>
      <c r="B5" s="100" t="s">
        <v>288</v>
      </c>
      <c r="C5" s="101" t="s">
        <v>151</v>
      </c>
      <c r="D5" s="101" t="s">
        <v>81</v>
      </c>
      <c r="E5" s="101" t="s">
        <v>110</v>
      </c>
      <c r="F5" s="101" t="s">
        <v>234</v>
      </c>
      <c r="G5" s="101" t="s">
        <v>234</v>
      </c>
      <c r="H5" s="101">
        <v>2018</v>
      </c>
      <c r="I5" s="102" t="s">
        <v>428</v>
      </c>
      <c r="J5" s="509" t="s">
        <v>382</v>
      </c>
      <c r="K5" s="48">
        <v>0</v>
      </c>
      <c r="L5" s="48">
        <v>70</v>
      </c>
      <c r="M5" s="48">
        <v>165</v>
      </c>
      <c r="N5" s="48">
        <v>10</v>
      </c>
      <c r="O5" s="48">
        <v>200</v>
      </c>
      <c r="P5" s="48">
        <v>0</v>
      </c>
      <c r="Q5" s="48">
        <v>125</v>
      </c>
      <c r="R5" s="48">
        <v>150</v>
      </c>
      <c r="S5" s="48">
        <v>40</v>
      </c>
      <c r="T5" s="48">
        <v>0</v>
      </c>
      <c r="U5" s="48">
        <v>135</v>
      </c>
      <c r="V5" s="48">
        <v>135</v>
      </c>
      <c r="W5" s="48">
        <v>210</v>
      </c>
      <c r="X5" s="48">
        <v>0</v>
      </c>
      <c r="Y5" s="48">
        <v>175</v>
      </c>
      <c r="Z5" s="48">
        <v>115</v>
      </c>
      <c r="AA5" s="48">
        <v>290</v>
      </c>
      <c r="AB5" s="48">
        <v>60</v>
      </c>
      <c r="AC5" s="48">
        <v>360</v>
      </c>
      <c r="AD5" s="48">
        <v>0</v>
      </c>
      <c r="AE5" s="48">
        <v>40</v>
      </c>
      <c r="AF5" s="48">
        <v>0</v>
      </c>
      <c r="AG5" s="48">
        <v>20</v>
      </c>
      <c r="AH5" s="48">
        <v>195</v>
      </c>
      <c r="AI5" s="88">
        <f>SUM(K5:AH5)</f>
        <v>2495</v>
      </c>
      <c r="AJ5" s="129">
        <v>58</v>
      </c>
      <c r="AK5" s="129">
        <v>144710</v>
      </c>
      <c r="AL5" s="28"/>
    </row>
    <row r="6" spans="1:38" s="2" customFormat="1" ht="31.5">
      <c r="A6" s="101">
        <v>2</v>
      </c>
      <c r="B6" s="100" t="s">
        <v>289</v>
      </c>
      <c r="C6" s="101" t="s">
        <v>151</v>
      </c>
      <c r="D6" s="101" t="s">
        <v>81</v>
      </c>
      <c r="E6" s="101" t="s">
        <v>111</v>
      </c>
      <c r="F6" s="101" t="s">
        <v>234</v>
      </c>
      <c r="G6" s="101" t="s">
        <v>234</v>
      </c>
      <c r="H6" s="101">
        <v>2018</v>
      </c>
      <c r="I6" s="102" t="s">
        <v>428</v>
      </c>
      <c r="J6" s="509"/>
      <c r="K6" s="48">
        <v>0</v>
      </c>
      <c r="L6" s="48">
        <v>30</v>
      </c>
      <c r="M6" s="48">
        <v>125</v>
      </c>
      <c r="N6" s="48">
        <v>10</v>
      </c>
      <c r="O6" s="48">
        <v>200</v>
      </c>
      <c r="P6" s="48">
        <v>0</v>
      </c>
      <c r="Q6" s="48">
        <v>115</v>
      </c>
      <c r="R6" s="48">
        <v>125</v>
      </c>
      <c r="S6" s="48">
        <v>75</v>
      </c>
      <c r="T6" s="48">
        <v>0</v>
      </c>
      <c r="U6" s="48">
        <v>135</v>
      </c>
      <c r="V6" s="48">
        <v>135</v>
      </c>
      <c r="W6" s="48">
        <v>210</v>
      </c>
      <c r="X6" s="48">
        <v>0</v>
      </c>
      <c r="Y6" s="48">
        <v>175</v>
      </c>
      <c r="Z6" s="48">
        <v>115</v>
      </c>
      <c r="AA6" s="48">
        <v>160</v>
      </c>
      <c r="AB6" s="48">
        <v>60</v>
      </c>
      <c r="AC6" s="48">
        <v>360</v>
      </c>
      <c r="AD6" s="48">
        <v>0</v>
      </c>
      <c r="AE6" s="48">
        <v>40</v>
      </c>
      <c r="AF6" s="48">
        <v>0</v>
      </c>
      <c r="AG6" s="48">
        <v>20</v>
      </c>
      <c r="AH6" s="48">
        <v>195</v>
      </c>
      <c r="AI6" s="88">
        <f aca="true" t="shared" si="0" ref="AI6:AI23">SUM(K6:AH6)</f>
        <v>2285</v>
      </c>
      <c r="AJ6" s="129">
        <v>42</v>
      </c>
      <c r="AK6" s="129">
        <v>95970</v>
      </c>
      <c r="AL6" s="28"/>
    </row>
    <row r="7" spans="1:38" s="2" customFormat="1" ht="91.5" customHeight="1">
      <c r="A7" s="101">
        <v>3</v>
      </c>
      <c r="B7" s="100" t="s">
        <v>290</v>
      </c>
      <c r="C7" s="101" t="s">
        <v>152</v>
      </c>
      <c r="D7" s="101" t="s">
        <v>81</v>
      </c>
      <c r="E7" s="101" t="s">
        <v>112</v>
      </c>
      <c r="F7" s="101" t="s">
        <v>234</v>
      </c>
      <c r="G7" s="101" t="s">
        <v>234</v>
      </c>
      <c r="H7" s="101">
        <v>2018</v>
      </c>
      <c r="I7" s="102" t="s">
        <v>427</v>
      </c>
      <c r="J7" s="509"/>
      <c r="K7" s="110">
        <v>0</v>
      </c>
      <c r="L7" s="110">
        <v>5</v>
      </c>
      <c r="M7" s="110">
        <v>1</v>
      </c>
      <c r="N7" s="110">
        <v>0</v>
      </c>
      <c r="O7" s="110">
        <v>6</v>
      </c>
      <c r="P7" s="110">
        <v>0</v>
      </c>
      <c r="Q7" s="110">
        <v>8</v>
      </c>
      <c r="R7" s="110">
        <v>3</v>
      </c>
      <c r="S7" s="110">
        <v>1</v>
      </c>
      <c r="T7" s="110">
        <v>15</v>
      </c>
      <c r="U7" s="110">
        <v>2</v>
      </c>
      <c r="V7" s="110">
        <v>8</v>
      </c>
      <c r="W7" s="110">
        <v>2</v>
      </c>
      <c r="X7" s="110">
        <v>1</v>
      </c>
      <c r="Y7" s="110">
        <v>3</v>
      </c>
      <c r="Z7" s="110">
        <v>2</v>
      </c>
      <c r="AA7" s="110">
        <v>2</v>
      </c>
      <c r="AB7" s="110">
        <v>1</v>
      </c>
      <c r="AC7" s="110">
        <v>5</v>
      </c>
      <c r="AD7" s="110">
        <v>0</v>
      </c>
      <c r="AE7" s="110">
        <v>3</v>
      </c>
      <c r="AF7" s="110">
        <v>2</v>
      </c>
      <c r="AG7" s="110">
        <v>23</v>
      </c>
      <c r="AH7" s="110">
        <v>1</v>
      </c>
      <c r="AI7" s="88">
        <f t="shared" si="0"/>
        <v>94</v>
      </c>
      <c r="AJ7" s="129">
        <v>1200</v>
      </c>
      <c r="AK7" s="129">
        <v>112800</v>
      </c>
      <c r="AL7" s="28"/>
    </row>
    <row r="8" spans="1:38" s="2" customFormat="1" ht="15.75" customHeight="1">
      <c r="A8" s="500" t="s">
        <v>242</v>
      </c>
      <c r="B8" s="500"/>
      <c r="C8" s="500"/>
      <c r="D8" s="500"/>
      <c r="E8" s="500"/>
      <c r="F8" s="500"/>
      <c r="G8" s="500"/>
      <c r="H8" s="500"/>
      <c r="I8" s="500"/>
      <c r="J8" s="500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88"/>
      <c r="AJ8" s="118"/>
      <c r="AK8" s="118"/>
      <c r="AL8" s="28"/>
    </row>
    <row r="9" spans="1:38" s="4" customFormat="1" ht="65.25" customHeight="1">
      <c r="A9" s="101">
        <v>4</v>
      </c>
      <c r="B9" s="132" t="s">
        <v>148</v>
      </c>
      <c r="C9" s="101" t="s">
        <v>151</v>
      </c>
      <c r="D9" s="101" t="s">
        <v>81</v>
      </c>
      <c r="E9" s="101" t="s">
        <v>92</v>
      </c>
      <c r="F9" s="101" t="s">
        <v>234</v>
      </c>
      <c r="G9" s="101" t="s">
        <v>234</v>
      </c>
      <c r="H9" s="101">
        <v>2007</v>
      </c>
      <c r="I9" s="102" t="s">
        <v>31</v>
      </c>
      <c r="J9" s="288" t="s">
        <v>382</v>
      </c>
      <c r="K9" s="110">
        <v>0</v>
      </c>
      <c r="L9" s="110">
        <v>155</v>
      </c>
      <c r="M9" s="110">
        <v>80</v>
      </c>
      <c r="N9" s="110">
        <v>20</v>
      </c>
      <c r="O9" s="110">
        <v>150</v>
      </c>
      <c r="P9" s="110">
        <v>0</v>
      </c>
      <c r="Q9" s="110">
        <v>195</v>
      </c>
      <c r="R9" s="110">
        <v>85</v>
      </c>
      <c r="S9" s="110">
        <v>55</v>
      </c>
      <c r="T9" s="110">
        <v>0</v>
      </c>
      <c r="U9" s="110">
        <v>80</v>
      </c>
      <c r="V9" s="110">
        <v>155</v>
      </c>
      <c r="W9" s="110">
        <v>150</v>
      </c>
      <c r="X9" s="110">
        <v>50</v>
      </c>
      <c r="Y9" s="110">
        <v>140</v>
      </c>
      <c r="Z9" s="110">
        <v>120</v>
      </c>
      <c r="AA9" s="110">
        <v>190</v>
      </c>
      <c r="AB9" s="110">
        <v>60</v>
      </c>
      <c r="AC9" s="110">
        <v>250</v>
      </c>
      <c r="AD9" s="110">
        <v>0</v>
      </c>
      <c r="AE9" s="110">
        <v>70</v>
      </c>
      <c r="AF9" s="110">
        <v>0</v>
      </c>
      <c r="AG9" s="110">
        <v>50</v>
      </c>
      <c r="AH9" s="110">
        <v>190</v>
      </c>
      <c r="AI9" s="88">
        <f t="shared" si="0"/>
        <v>2245</v>
      </c>
      <c r="AJ9" s="129">
        <v>53</v>
      </c>
      <c r="AK9" s="129">
        <v>118985</v>
      </c>
      <c r="AL9" s="67"/>
    </row>
    <row r="10" spans="1:38" s="4" customFormat="1" ht="18.75" customHeight="1">
      <c r="A10" s="500" t="s">
        <v>251</v>
      </c>
      <c r="B10" s="500"/>
      <c r="C10" s="500"/>
      <c r="D10" s="500"/>
      <c r="E10" s="500"/>
      <c r="F10" s="500"/>
      <c r="G10" s="500"/>
      <c r="H10" s="500"/>
      <c r="I10" s="500"/>
      <c r="J10" s="500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88"/>
      <c r="AJ10" s="118"/>
      <c r="AK10" s="118"/>
      <c r="AL10" s="67"/>
    </row>
    <row r="11" spans="1:38" s="4" customFormat="1" ht="47.25">
      <c r="A11" s="101">
        <v>5</v>
      </c>
      <c r="B11" s="102" t="s">
        <v>132</v>
      </c>
      <c r="C11" s="101" t="s">
        <v>151</v>
      </c>
      <c r="D11" s="101" t="s">
        <v>81</v>
      </c>
      <c r="E11" s="101" t="s">
        <v>1</v>
      </c>
      <c r="F11" s="101" t="s">
        <v>234</v>
      </c>
      <c r="G11" s="101" t="s">
        <v>234</v>
      </c>
      <c r="H11" s="101">
        <v>2004</v>
      </c>
      <c r="I11" s="102" t="s">
        <v>31</v>
      </c>
      <c r="J11" s="258"/>
      <c r="K11" s="232">
        <v>0</v>
      </c>
      <c r="L11" s="232">
        <v>80</v>
      </c>
      <c r="M11" s="232">
        <v>0</v>
      </c>
      <c r="N11" s="232">
        <v>25</v>
      </c>
      <c r="O11" s="232">
        <v>30</v>
      </c>
      <c r="P11" s="232">
        <v>0</v>
      </c>
      <c r="Q11" s="232">
        <v>125</v>
      </c>
      <c r="R11" s="232">
        <v>105</v>
      </c>
      <c r="S11" s="232">
        <v>40</v>
      </c>
      <c r="T11" s="232">
        <v>0</v>
      </c>
      <c r="U11" s="232">
        <v>55</v>
      </c>
      <c r="V11" s="232">
        <v>150</v>
      </c>
      <c r="W11" s="232">
        <v>85</v>
      </c>
      <c r="X11" s="232">
        <v>10</v>
      </c>
      <c r="Y11" s="232">
        <v>75</v>
      </c>
      <c r="Z11" s="232">
        <v>160</v>
      </c>
      <c r="AA11" s="232">
        <v>110</v>
      </c>
      <c r="AB11" s="232">
        <v>60</v>
      </c>
      <c r="AC11" s="232">
        <v>85</v>
      </c>
      <c r="AD11" s="232">
        <v>0</v>
      </c>
      <c r="AE11" s="232">
        <v>7</v>
      </c>
      <c r="AF11" s="232">
        <v>40</v>
      </c>
      <c r="AG11" s="232">
        <v>0</v>
      </c>
      <c r="AH11" s="232">
        <v>140</v>
      </c>
      <c r="AI11" s="88">
        <f t="shared" si="0"/>
        <v>1382</v>
      </c>
      <c r="AJ11" s="129">
        <v>21</v>
      </c>
      <c r="AK11" s="129">
        <v>29022</v>
      </c>
      <c r="AL11" s="67"/>
    </row>
    <row r="12" spans="1:38" s="8" customFormat="1" ht="15.75" customHeight="1">
      <c r="A12" s="500" t="s">
        <v>308</v>
      </c>
      <c r="B12" s="500"/>
      <c r="C12" s="500"/>
      <c r="D12" s="500"/>
      <c r="E12" s="500"/>
      <c r="F12" s="500"/>
      <c r="G12" s="500"/>
      <c r="H12" s="500"/>
      <c r="I12" s="500"/>
      <c r="J12" s="500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88"/>
      <c r="AJ12" s="119"/>
      <c r="AK12" s="119"/>
      <c r="AL12" s="75"/>
    </row>
    <row r="13" spans="1:38" s="8" customFormat="1" ht="47.25">
      <c r="A13" s="135">
        <v>6</v>
      </c>
      <c r="B13" s="93" t="s">
        <v>263</v>
      </c>
      <c r="C13" s="135" t="s">
        <v>151</v>
      </c>
      <c r="D13" s="135" t="s">
        <v>81</v>
      </c>
      <c r="E13" s="135" t="s">
        <v>267</v>
      </c>
      <c r="F13" s="135" t="s">
        <v>234</v>
      </c>
      <c r="G13" s="135" t="s">
        <v>234</v>
      </c>
      <c r="H13" s="135">
        <v>2019</v>
      </c>
      <c r="I13" s="132" t="s">
        <v>31</v>
      </c>
      <c r="J13" s="259"/>
      <c r="K13" s="114">
        <v>0</v>
      </c>
      <c r="L13" s="114">
        <v>0</v>
      </c>
      <c r="M13" s="114">
        <v>10</v>
      </c>
      <c r="N13" s="114">
        <v>0</v>
      </c>
      <c r="O13" s="114">
        <v>30</v>
      </c>
      <c r="P13" s="114">
        <v>0</v>
      </c>
      <c r="Q13" s="114">
        <v>100</v>
      </c>
      <c r="R13" s="114">
        <v>30</v>
      </c>
      <c r="S13" s="114">
        <v>0</v>
      </c>
      <c r="T13" s="114">
        <v>5</v>
      </c>
      <c r="U13" s="114">
        <v>0</v>
      </c>
      <c r="V13" s="114">
        <v>0</v>
      </c>
      <c r="W13" s="114">
        <v>110</v>
      </c>
      <c r="X13" s="114">
        <v>0</v>
      </c>
      <c r="Y13" s="114">
        <v>70</v>
      </c>
      <c r="Z13" s="114">
        <v>30</v>
      </c>
      <c r="AA13" s="114">
        <v>70</v>
      </c>
      <c r="AB13" s="114">
        <v>15</v>
      </c>
      <c r="AC13" s="114">
        <v>60</v>
      </c>
      <c r="AD13" s="114">
        <v>0</v>
      </c>
      <c r="AE13" s="114">
        <v>0</v>
      </c>
      <c r="AF13" s="114">
        <v>0</v>
      </c>
      <c r="AG13" s="114">
        <v>0</v>
      </c>
      <c r="AH13" s="114">
        <v>50</v>
      </c>
      <c r="AI13" s="88">
        <f t="shared" si="0"/>
        <v>580</v>
      </c>
      <c r="AJ13" s="129">
        <v>236</v>
      </c>
      <c r="AK13" s="129">
        <v>136880</v>
      </c>
      <c r="AL13" s="75"/>
    </row>
    <row r="14" spans="1:38" s="4" customFormat="1" ht="19.5" customHeight="1">
      <c r="A14" s="500" t="s">
        <v>250</v>
      </c>
      <c r="B14" s="500"/>
      <c r="C14" s="500"/>
      <c r="D14" s="500"/>
      <c r="E14" s="500"/>
      <c r="F14" s="500"/>
      <c r="G14" s="500"/>
      <c r="H14" s="500"/>
      <c r="I14" s="500"/>
      <c r="J14" s="500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88"/>
      <c r="AJ14" s="118"/>
      <c r="AK14" s="118"/>
      <c r="AL14" s="67"/>
    </row>
    <row r="15" spans="1:38" s="4" customFormat="1" ht="31.5" customHeight="1">
      <c r="A15" s="101">
        <v>7</v>
      </c>
      <c r="B15" s="102" t="s">
        <v>128</v>
      </c>
      <c r="C15" s="101" t="s">
        <v>151</v>
      </c>
      <c r="D15" s="101" t="s">
        <v>81</v>
      </c>
      <c r="E15" s="101" t="s">
        <v>0</v>
      </c>
      <c r="F15" s="101" t="s">
        <v>234</v>
      </c>
      <c r="G15" s="101" t="s">
        <v>234</v>
      </c>
      <c r="H15" s="101">
        <v>2005</v>
      </c>
      <c r="I15" s="102" t="s">
        <v>31</v>
      </c>
      <c r="J15" s="258"/>
      <c r="K15" s="53">
        <v>0</v>
      </c>
      <c r="L15" s="53">
        <v>0</v>
      </c>
      <c r="M15" s="53">
        <v>10</v>
      </c>
      <c r="N15" s="53">
        <v>25</v>
      </c>
      <c r="O15" s="53">
        <v>30</v>
      </c>
      <c r="P15" s="53">
        <v>0</v>
      </c>
      <c r="Q15" s="53">
        <v>155</v>
      </c>
      <c r="R15" s="53">
        <v>173</v>
      </c>
      <c r="S15" s="53">
        <v>40</v>
      </c>
      <c r="T15" s="53">
        <v>5</v>
      </c>
      <c r="U15" s="53">
        <v>50</v>
      </c>
      <c r="V15" s="53">
        <v>185</v>
      </c>
      <c r="W15" s="53">
        <v>80</v>
      </c>
      <c r="X15" s="53">
        <v>0</v>
      </c>
      <c r="Y15" s="53">
        <v>120</v>
      </c>
      <c r="Z15" s="53">
        <v>90</v>
      </c>
      <c r="AA15" s="53">
        <v>50</v>
      </c>
      <c r="AB15" s="53">
        <v>60</v>
      </c>
      <c r="AC15" s="53">
        <v>160</v>
      </c>
      <c r="AD15" s="53">
        <v>0</v>
      </c>
      <c r="AE15" s="53">
        <v>10</v>
      </c>
      <c r="AF15" s="53">
        <v>40</v>
      </c>
      <c r="AG15" s="53">
        <v>70</v>
      </c>
      <c r="AH15" s="53">
        <v>170</v>
      </c>
      <c r="AI15" s="88">
        <f t="shared" si="0"/>
        <v>1523</v>
      </c>
      <c r="AJ15" s="129">
        <v>36</v>
      </c>
      <c r="AK15" s="129">
        <v>54828</v>
      </c>
      <c r="AL15" s="67"/>
    </row>
    <row r="16" spans="1:38" s="1" customFormat="1" ht="15.75" customHeight="1">
      <c r="A16" s="500" t="s">
        <v>256</v>
      </c>
      <c r="B16" s="500"/>
      <c r="C16" s="500"/>
      <c r="D16" s="500"/>
      <c r="E16" s="500"/>
      <c r="F16" s="500"/>
      <c r="G16" s="500"/>
      <c r="H16" s="500"/>
      <c r="I16" s="500"/>
      <c r="J16" s="237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88"/>
      <c r="AJ16" s="118"/>
      <c r="AK16" s="118"/>
      <c r="AL16" s="67"/>
    </row>
    <row r="17" spans="1:38" s="6" customFormat="1" ht="63">
      <c r="A17" s="135">
        <v>8</v>
      </c>
      <c r="B17" s="93" t="s">
        <v>239</v>
      </c>
      <c r="C17" s="135" t="s">
        <v>151</v>
      </c>
      <c r="D17" s="135" t="s">
        <v>81</v>
      </c>
      <c r="E17" s="135" t="s">
        <v>237</v>
      </c>
      <c r="F17" s="135" t="s">
        <v>234</v>
      </c>
      <c r="G17" s="135" t="s">
        <v>234</v>
      </c>
      <c r="H17" s="135">
        <v>2015</v>
      </c>
      <c r="I17" s="132" t="s">
        <v>364</v>
      </c>
      <c r="J17" s="260" t="s">
        <v>366</v>
      </c>
      <c r="K17" s="133">
        <v>0</v>
      </c>
      <c r="L17" s="133">
        <v>0</v>
      </c>
      <c r="M17" s="133">
        <v>75</v>
      </c>
      <c r="N17" s="133">
        <v>25</v>
      </c>
      <c r="O17" s="133">
        <v>30</v>
      </c>
      <c r="P17" s="133">
        <v>0</v>
      </c>
      <c r="Q17" s="133">
        <v>80</v>
      </c>
      <c r="R17" s="133">
        <v>26</v>
      </c>
      <c r="S17" s="133">
        <v>0</v>
      </c>
      <c r="T17" s="133">
        <v>10</v>
      </c>
      <c r="U17" s="133">
        <v>0</v>
      </c>
      <c r="V17" s="133">
        <v>5</v>
      </c>
      <c r="W17" s="133">
        <v>125</v>
      </c>
      <c r="X17" s="133">
        <v>0</v>
      </c>
      <c r="Y17" s="133">
        <v>85</v>
      </c>
      <c r="Z17" s="133">
        <v>50</v>
      </c>
      <c r="AA17" s="133">
        <v>50</v>
      </c>
      <c r="AB17" s="133">
        <v>15</v>
      </c>
      <c r="AC17" s="133">
        <v>85</v>
      </c>
      <c r="AD17" s="133">
        <v>0</v>
      </c>
      <c r="AE17" s="133">
        <v>20</v>
      </c>
      <c r="AF17" s="133">
        <v>15</v>
      </c>
      <c r="AG17" s="133">
        <v>70</v>
      </c>
      <c r="AH17" s="133">
        <v>60</v>
      </c>
      <c r="AI17" s="88">
        <f t="shared" si="0"/>
        <v>826</v>
      </c>
      <c r="AJ17" s="129">
        <v>95</v>
      </c>
      <c r="AK17" s="129">
        <v>78470</v>
      </c>
      <c r="AL17" s="75"/>
    </row>
    <row r="18" spans="1:38" s="1" customFormat="1" ht="15.75" customHeight="1">
      <c r="A18" s="443" t="s">
        <v>257</v>
      </c>
      <c r="B18" s="444"/>
      <c r="C18" s="444"/>
      <c r="D18" s="470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88"/>
      <c r="AJ18" s="118"/>
      <c r="AK18" s="118"/>
      <c r="AL18" s="67"/>
    </row>
    <row r="19" spans="1:38" s="6" customFormat="1" ht="63">
      <c r="A19" s="139">
        <v>9</v>
      </c>
      <c r="B19" s="156" t="s">
        <v>359</v>
      </c>
      <c r="C19" s="139" t="s">
        <v>151</v>
      </c>
      <c r="D19" s="139" t="s">
        <v>81</v>
      </c>
      <c r="E19" s="139" t="s">
        <v>371</v>
      </c>
      <c r="F19" s="139" t="s">
        <v>234</v>
      </c>
      <c r="G19" s="139" t="s">
        <v>234</v>
      </c>
      <c r="H19" s="139">
        <v>2020</v>
      </c>
      <c r="I19" s="140" t="s">
        <v>364</v>
      </c>
      <c r="J19" s="261" t="s">
        <v>367</v>
      </c>
      <c r="K19" s="116">
        <v>0</v>
      </c>
      <c r="L19" s="116">
        <v>109</v>
      </c>
      <c r="M19" s="116">
        <v>140</v>
      </c>
      <c r="N19" s="116">
        <v>25</v>
      </c>
      <c r="O19" s="116">
        <v>75</v>
      </c>
      <c r="P19" s="116">
        <v>0</v>
      </c>
      <c r="Q19" s="116">
        <v>225</v>
      </c>
      <c r="R19" s="116">
        <v>240</v>
      </c>
      <c r="S19" s="116">
        <v>90</v>
      </c>
      <c r="T19" s="116">
        <v>65</v>
      </c>
      <c r="U19" s="116">
        <v>100</v>
      </c>
      <c r="V19" s="116">
        <v>170</v>
      </c>
      <c r="W19" s="116">
        <v>245</v>
      </c>
      <c r="X19" s="116">
        <v>0</v>
      </c>
      <c r="Y19" s="116">
        <v>205</v>
      </c>
      <c r="Z19" s="116">
        <v>130</v>
      </c>
      <c r="AA19" s="116">
        <v>220</v>
      </c>
      <c r="AB19" s="116">
        <v>195</v>
      </c>
      <c r="AC19" s="116">
        <v>140</v>
      </c>
      <c r="AD19" s="116">
        <v>180</v>
      </c>
      <c r="AE19" s="116">
        <v>110</v>
      </c>
      <c r="AF19" s="116">
        <v>60</v>
      </c>
      <c r="AG19" s="116">
        <v>100</v>
      </c>
      <c r="AH19" s="116">
        <v>395</v>
      </c>
      <c r="AI19" s="116">
        <f t="shared" si="0"/>
        <v>3219</v>
      </c>
      <c r="AJ19" s="129">
        <v>37</v>
      </c>
      <c r="AK19" s="129">
        <v>119103</v>
      </c>
      <c r="AL19" s="75"/>
    </row>
    <row r="20" spans="1:38" s="4" customFormat="1" ht="18.75" customHeight="1">
      <c r="A20" s="500" t="s">
        <v>304</v>
      </c>
      <c r="B20" s="500"/>
      <c r="C20" s="500"/>
      <c r="D20" s="500"/>
      <c r="E20" s="500"/>
      <c r="F20" s="500"/>
      <c r="G20" s="500"/>
      <c r="H20" s="500"/>
      <c r="I20" s="500"/>
      <c r="J20" s="237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88"/>
      <c r="AJ20" s="118"/>
      <c r="AK20" s="118"/>
      <c r="AL20" s="67"/>
    </row>
    <row r="21" spans="1:38" s="6" customFormat="1" ht="47.25">
      <c r="A21" s="135">
        <v>10</v>
      </c>
      <c r="B21" s="132" t="s">
        <v>306</v>
      </c>
      <c r="C21" s="135" t="s">
        <v>151</v>
      </c>
      <c r="D21" s="135" t="s">
        <v>81</v>
      </c>
      <c r="E21" s="135" t="s">
        <v>307</v>
      </c>
      <c r="F21" s="135" t="s">
        <v>234</v>
      </c>
      <c r="G21" s="135" t="s">
        <v>234</v>
      </c>
      <c r="H21" s="135">
        <v>2018</v>
      </c>
      <c r="I21" s="132" t="s">
        <v>31</v>
      </c>
      <c r="J21" s="259"/>
      <c r="K21" s="48">
        <v>0</v>
      </c>
      <c r="L21" s="48">
        <v>0</v>
      </c>
      <c r="M21" s="48">
        <v>45</v>
      </c>
      <c r="N21" s="48">
        <v>25</v>
      </c>
      <c r="O21" s="48">
        <v>40</v>
      </c>
      <c r="P21" s="48">
        <v>0</v>
      </c>
      <c r="Q21" s="48">
        <v>105</v>
      </c>
      <c r="R21" s="48">
        <v>185</v>
      </c>
      <c r="S21" s="48">
        <v>65</v>
      </c>
      <c r="T21" s="48">
        <v>5</v>
      </c>
      <c r="U21" s="48">
        <v>50</v>
      </c>
      <c r="V21" s="48">
        <v>35</v>
      </c>
      <c r="W21" s="48">
        <v>180</v>
      </c>
      <c r="X21" s="48">
        <v>15</v>
      </c>
      <c r="Y21" s="48">
        <v>80</v>
      </c>
      <c r="Z21" s="48">
        <v>40</v>
      </c>
      <c r="AA21" s="48">
        <v>30</v>
      </c>
      <c r="AB21" s="48">
        <v>0</v>
      </c>
      <c r="AC21" s="48">
        <v>115</v>
      </c>
      <c r="AD21" s="48">
        <v>90</v>
      </c>
      <c r="AE21" s="48">
        <v>80</v>
      </c>
      <c r="AF21" s="48">
        <v>0</v>
      </c>
      <c r="AG21" s="48">
        <v>50</v>
      </c>
      <c r="AH21" s="48">
        <v>108</v>
      </c>
      <c r="AI21" s="88">
        <f t="shared" si="0"/>
        <v>1343</v>
      </c>
      <c r="AJ21" s="129">
        <v>145</v>
      </c>
      <c r="AK21" s="129">
        <v>194735</v>
      </c>
      <c r="AL21" s="75"/>
    </row>
    <row r="22" spans="1:38" s="4" customFormat="1" ht="19.5" customHeight="1">
      <c r="A22" s="500" t="s">
        <v>253</v>
      </c>
      <c r="B22" s="500"/>
      <c r="C22" s="500"/>
      <c r="D22" s="500"/>
      <c r="E22" s="500"/>
      <c r="F22" s="500"/>
      <c r="G22" s="500"/>
      <c r="H22" s="500"/>
      <c r="I22" s="500"/>
      <c r="J22" s="237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88"/>
      <c r="AJ22" s="118"/>
      <c r="AK22" s="118"/>
      <c r="AL22" s="67"/>
    </row>
    <row r="23" spans="1:38" s="6" customFormat="1" ht="48" thickBot="1">
      <c r="A23" s="305">
        <v>11</v>
      </c>
      <c r="B23" s="306" t="s">
        <v>340</v>
      </c>
      <c r="C23" s="305" t="s">
        <v>151</v>
      </c>
      <c r="D23" s="305" t="s">
        <v>81</v>
      </c>
      <c r="E23" s="305" t="s">
        <v>2</v>
      </c>
      <c r="F23" s="305" t="s">
        <v>234</v>
      </c>
      <c r="G23" s="305" t="s">
        <v>234</v>
      </c>
      <c r="H23" s="305">
        <v>2020</v>
      </c>
      <c r="I23" s="306" t="s">
        <v>31</v>
      </c>
      <c r="J23" s="365" t="s">
        <v>360</v>
      </c>
      <c r="K23" s="354">
        <v>0</v>
      </c>
      <c r="L23" s="354">
        <v>194</v>
      </c>
      <c r="M23" s="354">
        <v>200</v>
      </c>
      <c r="N23" s="354">
        <v>25</v>
      </c>
      <c r="O23" s="354">
        <v>160</v>
      </c>
      <c r="P23" s="354">
        <v>35</v>
      </c>
      <c r="Q23" s="354">
        <v>306</v>
      </c>
      <c r="R23" s="354">
        <v>530</v>
      </c>
      <c r="S23" s="354">
        <v>195</v>
      </c>
      <c r="T23" s="354">
        <v>91</v>
      </c>
      <c r="U23" s="354">
        <v>175</v>
      </c>
      <c r="V23" s="354">
        <v>153</v>
      </c>
      <c r="W23" s="354">
        <v>335</v>
      </c>
      <c r="X23" s="354">
        <v>80</v>
      </c>
      <c r="Y23" s="354">
        <v>195</v>
      </c>
      <c r="Z23" s="354">
        <v>90</v>
      </c>
      <c r="AA23" s="354">
        <v>130</v>
      </c>
      <c r="AB23" s="354">
        <v>195</v>
      </c>
      <c r="AC23" s="354">
        <v>195</v>
      </c>
      <c r="AD23" s="354">
        <v>184</v>
      </c>
      <c r="AE23" s="354">
        <v>290</v>
      </c>
      <c r="AF23" s="354">
        <v>60</v>
      </c>
      <c r="AG23" s="354">
        <v>240</v>
      </c>
      <c r="AH23" s="354">
        <v>885</v>
      </c>
      <c r="AI23" s="366">
        <f t="shared" si="0"/>
        <v>4943</v>
      </c>
      <c r="AJ23" s="255">
        <v>52</v>
      </c>
      <c r="AK23" s="255">
        <v>257036</v>
      </c>
      <c r="AL23" s="75"/>
    </row>
    <row r="24" spans="1:38" s="4" customFormat="1" ht="25.5" customHeight="1" thickBot="1">
      <c r="A24" s="368"/>
      <c r="B24" s="506" t="s">
        <v>417</v>
      </c>
      <c r="C24" s="506"/>
      <c r="D24" s="506"/>
      <c r="E24" s="352"/>
      <c r="F24" s="352"/>
      <c r="G24" s="352"/>
      <c r="H24" s="352"/>
      <c r="I24" s="351"/>
      <c r="J24" s="36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2">
        <f>SUM(AI5:AI23)</f>
        <v>20935</v>
      </c>
      <c r="AJ24" s="323"/>
      <c r="AK24" s="323">
        <f>SUM(AK5:AK23)</f>
        <v>1342539</v>
      </c>
      <c r="AL24" s="67"/>
    </row>
    <row r="25" spans="1:38" ht="64.5" customHeight="1">
      <c r="A25" s="434" t="s">
        <v>216</v>
      </c>
      <c r="B25" s="434"/>
      <c r="C25" s="434"/>
      <c r="D25" s="434"/>
      <c r="E25" s="434"/>
      <c r="F25" s="434"/>
      <c r="G25" s="434"/>
      <c r="H25" s="434"/>
      <c r="I25" s="434"/>
      <c r="J25" s="367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218"/>
      <c r="AJ25" s="319"/>
      <c r="AK25" s="319"/>
      <c r="AL25" s="29"/>
    </row>
    <row r="26" spans="1:38" ht="31.5" customHeight="1">
      <c r="A26" s="510" t="s">
        <v>231</v>
      </c>
      <c r="B26" s="510"/>
      <c r="C26" s="510"/>
      <c r="D26" s="472">
        <f ca="1">TODAY()</f>
        <v>44013</v>
      </c>
      <c r="E26" s="472"/>
      <c r="F26" s="262"/>
      <c r="G26" s="142"/>
      <c r="H26" s="142"/>
      <c r="I26" s="143"/>
      <c r="J26" s="25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87"/>
      <c r="AJ26" s="118"/>
      <c r="AK26" s="118"/>
      <c r="AL26" s="29"/>
    </row>
    <row r="27" spans="1:38" ht="24" customHeight="1">
      <c r="A27" s="408" t="s">
        <v>213</v>
      </c>
      <c r="B27" s="408"/>
      <c r="C27" s="408" t="s">
        <v>214</v>
      </c>
      <c r="D27" s="408"/>
      <c r="E27" s="408"/>
      <c r="F27" s="408"/>
      <c r="G27" s="408" t="s">
        <v>215</v>
      </c>
      <c r="H27" s="408"/>
      <c r="I27" s="408"/>
      <c r="J27" s="258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87"/>
      <c r="AJ27" s="118"/>
      <c r="AK27" s="118"/>
      <c r="AL27" s="29"/>
    </row>
    <row r="28" spans="1:38" ht="48.75" customHeight="1">
      <c r="A28" s="408" t="s">
        <v>346</v>
      </c>
      <c r="B28" s="408"/>
      <c r="C28" s="408" t="s">
        <v>342</v>
      </c>
      <c r="D28" s="408"/>
      <c r="E28" s="408"/>
      <c r="F28" s="408"/>
      <c r="G28" s="408" t="s">
        <v>319</v>
      </c>
      <c r="H28" s="408"/>
      <c r="I28" s="408"/>
      <c r="J28" s="258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87"/>
      <c r="AJ28" s="118"/>
      <c r="AK28" s="118"/>
      <c r="AL28" s="29"/>
    </row>
    <row r="29" spans="1:38" ht="33" customHeight="1">
      <c r="A29" s="408" t="s">
        <v>341</v>
      </c>
      <c r="B29" s="408"/>
      <c r="C29" s="435" t="s">
        <v>221</v>
      </c>
      <c r="D29" s="435"/>
      <c r="E29" s="435"/>
      <c r="F29" s="435" t="s">
        <v>379</v>
      </c>
      <c r="G29" s="435"/>
      <c r="H29" s="435"/>
      <c r="I29" s="435"/>
      <c r="J29" s="106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87"/>
      <c r="AJ29" s="118"/>
      <c r="AK29" s="118"/>
      <c r="AL29" s="29"/>
    </row>
    <row r="30" spans="1:38" ht="32.25" customHeight="1">
      <c r="A30" s="435" t="s">
        <v>378</v>
      </c>
      <c r="B30" s="435"/>
      <c r="C30" s="435"/>
      <c r="D30" s="435"/>
      <c r="E30" s="408" t="s">
        <v>259</v>
      </c>
      <c r="F30" s="408"/>
      <c r="G30" s="408"/>
      <c r="H30" s="408"/>
      <c r="I30" s="408"/>
      <c r="J30" s="25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87"/>
      <c r="AJ30" s="118"/>
      <c r="AK30" s="118"/>
      <c r="AL30" s="29"/>
    </row>
    <row r="31" spans="1:38" ht="30" customHeight="1">
      <c r="A31" s="410" t="s">
        <v>426</v>
      </c>
      <c r="B31" s="410"/>
      <c r="C31" s="410"/>
      <c r="D31" s="410"/>
      <c r="E31" s="410"/>
      <c r="F31" s="410"/>
      <c r="G31" s="410"/>
      <c r="H31" s="410"/>
      <c r="I31" s="410"/>
      <c r="J31" s="25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87"/>
      <c r="AJ31" s="118"/>
      <c r="AK31" s="118"/>
      <c r="AL31" s="29"/>
    </row>
    <row r="32" spans="1:38" ht="15.75" hidden="1">
      <c r="A32" s="492"/>
      <c r="B32" s="492"/>
      <c r="C32" s="492"/>
      <c r="D32" s="492"/>
      <c r="E32" s="492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2"/>
      <c r="U32" s="492"/>
      <c r="V32" s="492"/>
      <c r="W32" s="492"/>
      <c r="X32" s="492"/>
      <c r="Y32" s="492"/>
      <c r="Z32" s="492"/>
      <c r="AA32" s="492"/>
      <c r="AB32" s="492"/>
      <c r="AC32" s="492"/>
      <c r="AD32" s="492"/>
      <c r="AE32" s="492"/>
      <c r="AF32" s="492"/>
      <c r="AG32" s="492"/>
      <c r="AH32" s="492"/>
      <c r="AI32" s="492"/>
      <c r="AJ32" s="492"/>
      <c r="AK32" s="492"/>
      <c r="AL32" s="29"/>
    </row>
    <row r="33" spans="11:34" ht="18"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</sheetData>
  <sheetProtection/>
  <mergeCells count="40">
    <mergeCell ref="AI2:AI3"/>
    <mergeCell ref="A4:E4"/>
    <mergeCell ref="J5:J7"/>
    <mergeCell ref="A26:C26"/>
    <mergeCell ref="A1:AK1"/>
    <mergeCell ref="B24:D24"/>
    <mergeCell ref="AJ2:AK2"/>
    <mergeCell ref="A20:I20"/>
    <mergeCell ref="A2:A3"/>
    <mergeCell ref="B2:B3"/>
    <mergeCell ref="A32:AK32"/>
    <mergeCell ref="A14:J14"/>
    <mergeCell ref="A8:J8"/>
    <mergeCell ref="A12:J12"/>
    <mergeCell ref="A29:B29"/>
    <mergeCell ref="C28:F28"/>
    <mergeCell ref="C27:F27"/>
    <mergeCell ref="G27:I27"/>
    <mergeCell ref="A25:I25"/>
    <mergeCell ref="A10:J10"/>
    <mergeCell ref="E2:E3"/>
    <mergeCell ref="F2:F3"/>
    <mergeCell ref="H2:H3"/>
    <mergeCell ref="I2:I3"/>
    <mergeCell ref="A31:I31"/>
    <mergeCell ref="A30:D30"/>
    <mergeCell ref="E30:I30"/>
    <mergeCell ref="D26:E26"/>
    <mergeCell ref="A27:B27"/>
    <mergeCell ref="A28:B28"/>
    <mergeCell ref="J2:J3"/>
    <mergeCell ref="C29:E29"/>
    <mergeCell ref="F29:I29"/>
    <mergeCell ref="G28:I28"/>
    <mergeCell ref="G2:G3"/>
    <mergeCell ref="A18:D18"/>
    <mergeCell ref="A16:I16"/>
    <mergeCell ref="A22:I22"/>
    <mergeCell ref="C2:C3"/>
    <mergeCell ref="D2:D3"/>
  </mergeCells>
  <printOptions/>
  <pageMargins left="0.46" right="0.43" top="0.34" bottom="0.47" header="0.31496062992125984" footer="0.19"/>
  <pageSetup horizontalDpi="600" verticalDpi="600" orientation="landscape" paperSize="9" scale="66" r:id="rId1"/>
  <headerFooter alignWithMargins="0"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K331"/>
  <sheetViews>
    <sheetView view="pageBreakPreview" zoomScaleSheetLayoutView="100" zoomScalePageLayoutView="0" workbookViewId="0" topLeftCell="A1">
      <selection activeCell="A1" sqref="A1:AK25"/>
    </sheetView>
  </sheetViews>
  <sheetFormatPr defaultColWidth="9.140625" defaultRowHeight="12.75"/>
  <cols>
    <col min="1" max="1" width="10.57421875" style="33" customWidth="1"/>
    <col min="2" max="2" width="20.28125" style="0" customWidth="1"/>
    <col min="3" max="3" width="11.00390625" style="10" customWidth="1"/>
    <col min="4" max="4" width="8.140625" style="10" customWidth="1"/>
    <col min="5" max="5" width="12.7109375" style="10" customWidth="1"/>
    <col min="6" max="6" width="9.8515625" style="10" customWidth="1"/>
    <col min="7" max="7" width="10.28125" style="10" customWidth="1"/>
    <col min="8" max="8" width="9.00390625" style="33" customWidth="1"/>
    <col min="9" max="9" width="12.421875" style="3" customWidth="1"/>
    <col min="10" max="10" width="16.00390625" style="15" customWidth="1"/>
    <col min="11" max="11" width="7.57421875" style="56" hidden="1" customWidth="1"/>
    <col min="12" max="13" width="7.8515625" style="54" hidden="1" customWidth="1"/>
    <col min="14" max="34" width="9.140625" style="54" hidden="1" customWidth="1"/>
    <col min="35" max="35" width="13.421875" style="60" customWidth="1"/>
    <col min="36" max="36" width="12.421875" style="125" customWidth="1"/>
    <col min="37" max="37" width="15.140625" style="125" customWidth="1"/>
  </cols>
  <sheetData>
    <row r="1" spans="1:37" s="31" customFormat="1" ht="45" customHeight="1">
      <c r="A1" s="463" t="s">
        <v>444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</row>
    <row r="2" spans="1:37" s="47" customFormat="1" ht="45" customHeight="1">
      <c r="A2" s="419" t="s">
        <v>8</v>
      </c>
      <c r="B2" s="419" t="s">
        <v>126</v>
      </c>
      <c r="C2" s="419" t="s">
        <v>105</v>
      </c>
      <c r="D2" s="419" t="s">
        <v>210</v>
      </c>
      <c r="E2" s="419" t="s">
        <v>169</v>
      </c>
      <c r="F2" s="419" t="s">
        <v>170</v>
      </c>
      <c r="G2" s="419" t="s">
        <v>175</v>
      </c>
      <c r="H2" s="419" t="s">
        <v>67</v>
      </c>
      <c r="I2" s="419" t="s">
        <v>209</v>
      </c>
      <c r="J2" s="419" t="s">
        <v>171</v>
      </c>
      <c r="K2" s="81" t="s">
        <v>384</v>
      </c>
      <c r="L2" s="263" t="s">
        <v>385</v>
      </c>
      <c r="M2" s="81" t="s">
        <v>386</v>
      </c>
      <c r="N2" s="81" t="s">
        <v>387</v>
      </c>
      <c r="O2" s="81" t="s">
        <v>388</v>
      </c>
      <c r="P2" s="81" t="s">
        <v>389</v>
      </c>
      <c r="Q2" s="81" t="s">
        <v>390</v>
      </c>
      <c r="R2" s="81" t="s">
        <v>391</v>
      </c>
      <c r="S2" s="81" t="s">
        <v>392</v>
      </c>
      <c r="T2" s="81" t="s">
        <v>393</v>
      </c>
      <c r="U2" s="81" t="s">
        <v>394</v>
      </c>
      <c r="V2" s="81" t="s">
        <v>395</v>
      </c>
      <c r="W2" s="81" t="s">
        <v>396</v>
      </c>
      <c r="X2" s="81" t="s">
        <v>397</v>
      </c>
      <c r="Y2" s="81" t="s">
        <v>398</v>
      </c>
      <c r="Z2" s="81" t="s">
        <v>399</v>
      </c>
      <c r="AA2" s="81" t="s">
        <v>400</v>
      </c>
      <c r="AB2" s="81" t="s">
        <v>401</v>
      </c>
      <c r="AC2" s="81" t="s">
        <v>402</v>
      </c>
      <c r="AD2" s="81" t="s">
        <v>403</v>
      </c>
      <c r="AE2" s="81" t="s">
        <v>404</v>
      </c>
      <c r="AF2" s="81" t="s">
        <v>405</v>
      </c>
      <c r="AG2" s="81" t="s">
        <v>406</v>
      </c>
      <c r="AH2" s="81" t="s">
        <v>407</v>
      </c>
      <c r="AI2" s="419" t="s">
        <v>408</v>
      </c>
      <c r="AJ2" s="438" t="str">
        <f>General!AI2</f>
        <v>Thinley Pelbar Printers &amp; Publishers</v>
      </c>
      <c r="AK2" s="439"/>
    </row>
    <row r="3" spans="1:37" s="47" customFormat="1" ht="42.75" customHeight="1">
      <c r="A3" s="420"/>
      <c r="B3" s="420"/>
      <c r="C3" s="420"/>
      <c r="D3" s="420"/>
      <c r="E3" s="420"/>
      <c r="F3" s="420"/>
      <c r="G3" s="420"/>
      <c r="H3" s="420"/>
      <c r="I3" s="420"/>
      <c r="J3" s="420"/>
      <c r="K3" s="81"/>
      <c r="L3" s="263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420"/>
      <c r="AJ3" s="181" t="str">
        <f>General!AI3</f>
        <v>Unit Rate (Nu.)</v>
      </c>
      <c r="AK3" s="117" t="str">
        <f>General!AJ3</f>
        <v>Total Amount (Nu.)</v>
      </c>
    </row>
    <row r="4" spans="1:37" s="2" customFormat="1" ht="21" customHeight="1">
      <c r="A4" s="443" t="s">
        <v>241</v>
      </c>
      <c r="B4" s="444"/>
      <c r="C4" s="444"/>
      <c r="D4" s="470"/>
      <c r="E4" s="185"/>
      <c r="F4" s="185"/>
      <c r="G4" s="185"/>
      <c r="H4" s="185"/>
      <c r="I4" s="185"/>
      <c r="J4" s="222"/>
      <c r="K4" s="48">
        <v>1</v>
      </c>
      <c r="L4" s="162">
        <v>2</v>
      </c>
      <c r="M4" s="48">
        <v>3</v>
      </c>
      <c r="N4" s="48">
        <v>4</v>
      </c>
      <c r="O4" s="48">
        <v>5</v>
      </c>
      <c r="P4" s="48">
        <v>6</v>
      </c>
      <c r="Q4" s="48">
        <v>7</v>
      </c>
      <c r="R4" s="48">
        <v>8</v>
      </c>
      <c r="S4" s="48">
        <v>9</v>
      </c>
      <c r="T4" s="48">
        <v>10</v>
      </c>
      <c r="U4" s="48">
        <v>11</v>
      </c>
      <c r="V4" s="48">
        <v>12</v>
      </c>
      <c r="W4" s="48">
        <v>13</v>
      </c>
      <c r="X4" s="48">
        <v>14</v>
      </c>
      <c r="Y4" s="48">
        <v>15</v>
      </c>
      <c r="Z4" s="48">
        <v>16</v>
      </c>
      <c r="AA4" s="48">
        <v>17</v>
      </c>
      <c r="AB4" s="48">
        <v>18</v>
      </c>
      <c r="AC4" s="48">
        <v>19</v>
      </c>
      <c r="AD4" s="48">
        <v>20</v>
      </c>
      <c r="AE4" s="48">
        <v>21</v>
      </c>
      <c r="AF4" s="48">
        <v>22</v>
      </c>
      <c r="AG4" s="48">
        <v>23</v>
      </c>
      <c r="AH4" s="48">
        <v>24</v>
      </c>
      <c r="AI4" s="87"/>
      <c r="AJ4" s="118"/>
      <c r="AK4" s="118"/>
    </row>
    <row r="5" spans="1:37" s="2" customFormat="1" ht="66.75" customHeight="1">
      <c r="A5" s="101">
        <v>1</v>
      </c>
      <c r="B5" s="100" t="s">
        <v>291</v>
      </c>
      <c r="C5" s="101" t="s">
        <v>151</v>
      </c>
      <c r="D5" s="101" t="s">
        <v>82</v>
      </c>
      <c r="E5" s="101" t="s">
        <v>113</v>
      </c>
      <c r="F5" s="101" t="s">
        <v>234</v>
      </c>
      <c r="G5" s="101" t="s">
        <v>234</v>
      </c>
      <c r="H5" s="101">
        <v>2018</v>
      </c>
      <c r="I5" s="243" t="s">
        <v>31</v>
      </c>
      <c r="J5" s="512" t="s">
        <v>382</v>
      </c>
      <c r="K5" s="48">
        <v>220</v>
      </c>
      <c r="L5" s="162">
        <v>145</v>
      </c>
      <c r="M5" s="48">
        <v>137</v>
      </c>
      <c r="N5" s="48">
        <v>10</v>
      </c>
      <c r="O5" s="48">
        <v>30</v>
      </c>
      <c r="P5" s="48">
        <v>20</v>
      </c>
      <c r="Q5" s="48">
        <v>390</v>
      </c>
      <c r="R5" s="48">
        <v>305</v>
      </c>
      <c r="S5" s="48">
        <v>205</v>
      </c>
      <c r="T5" s="48">
        <v>10</v>
      </c>
      <c r="U5" s="48">
        <v>96</v>
      </c>
      <c r="V5" s="48">
        <v>170</v>
      </c>
      <c r="W5" s="48">
        <v>240</v>
      </c>
      <c r="X5" s="48">
        <v>125</v>
      </c>
      <c r="Y5" s="48">
        <v>170</v>
      </c>
      <c r="Z5" s="48">
        <v>135</v>
      </c>
      <c r="AA5" s="48">
        <v>175</v>
      </c>
      <c r="AB5" s="48">
        <v>100</v>
      </c>
      <c r="AC5" s="48">
        <v>250</v>
      </c>
      <c r="AD5" s="48">
        <v>0</v>
      </c>
      <c r="AE5" s="48">
        <v>40</v>
      </c>
      <c r="AF5" s="48">
        <v>0</v>
      </c>
      <c r="AG5" s="48">
        <v>100</v>
      </c>
      <c r="AH5" s="48">
        <v>310</v>
      </c>
      <c r="AI5" s="88">
        <f>SUM(K5:AH5)</f>
        <v>3383</v>
      </c>
      <c r="AJ5" s="129">
        <v>62</v>
      </c>
      <c r="AK5" s="129">
        <v>209746</v>
      </c>
    </row>
    <row r="6" spans="1:37" s="2" customFormat="1" ht="31.5">
      <c r="A6" s="101">
        <v>2</v>
      </c>
      <c r="B6" s="100" t="s">
        <v>293</v>
      </c>
      <c r="C6" s="101" t="s">
        <v>151</v>
      </c>
      <c r="D6" s="101" t="s">
        <v>82</v>
      </c>
      <c r="E6" s="101" t="s">
        <v>114</v>
      </c>
      <c r="F6" s="101" t="s">
        <v>234</v>
      </c>
      <c r="G6" s="101" t="s">
        <v>234</v>
      </c>
      <c r="H6" s="101">
        <v>2018</v>
      </c>
      <c r="I6" s="243" t="s">
        <v>428</v>
      </c>
      <c r="J6" s="513"/>
      <c r="K6" s="48">
        <v>220</v>
      </c>
      <c r="L6" s="162">
        <v>145</v>
      </c>
      <c r="M6" s="48">
        <v>137</v>
      </c>
      <c r="N6" s="48">
        <v>10</v>
      </c>
      <c r="O6" s="48">
        <v>30</v>
      </c>
      <c r="P6" s="48">
        <v>20</v>
      </c>
      <c r="Q6" s="48">
        <v>390</v>
      </c>
      <c r="R6" s="48">
        <v>380</v>
      </c>
      <c r="S6" s="48">
        <v>215</v>
      </c>
      <c r="T6" s="48">
        <v>10</v>
      </c>
      <c r="U6" s="48">
        <v>96</v>
      </c>
      <c r="V6" s="48">
        <v>170</v>
      </c>
      <c r="W6" s="48">
        <v>240</v>
      </c>
      <c r="X6" s="48">
        <v>125</v>
      </c>
      <c r="Y6" s="48">
        <v>180</v>
      </c>
      <c r="Z6" s="48">
        <v>135</v>
      </c>
      <c r="AA6" s="48">
        <v>70</v>
      </c>
      <c r="AB6" s="48">
        <v>100</v>
      </c>
      <c r="AC6" s="48">
        <v>270</v>
      </c>
      <c r="AD6" s="48">
        <v>0</v>
      </c>
      <c r="AE6" s="48">
        <v>40</v>
      </c>
      <c r="AF6" s="48">
        <v>0</v>
      </c>
      <c r="AG6" s="48">
        <v>120</v>
      </c>
      <c r="AH6" s="48">
        <v>310</v>
      </c>
      <c r="AI6" s="88">
        <f aca="true" t="shared" si="0" ref="AI6:AI24">SUM(K6:AH6)</f>
        <v>3413</v>
      </c>
      <c r="AJ6" s="129">
        <v>45</v>
      </c>
      <c r="AK6" s="129">
        <v>153585</v>
      </c>
    </row>
    <row r="7" spans="1:37" s="2" customFormat="1" ht="71.25" customHeight="1">
      <c r="A7" s="104">
        <v>3</v>
      </c>
      <c r="B7" s="100" t="s">
        <v>292</v>
      </c>
      <c r="C7" s="104" t="s">
        <v>152</v>
      </c>
      <c r="D7" s="104" t="s">
        <v>82</v>
      </c>
      <c r="E7" s="104" t="s">
        <v>115</v>
      </c>
      <c r="F7" s="101" t="s">
        <v>234</v>
      </c>
      <c r="G7" s="101" t="s">
        <v>234</v>
      </c>
      <c r="H7" s="104">
        <v>2018</v>
      </c>
      <c r="I7" s="243" t="s">
        <v>427</v>
      </c>
      <c r="J7" s="514"/>
      <c r="K7" s="110">
        <v>4</v>
      </c>
      <c r="L7" s="264">
        <v>3</v>
      </c>
      <c r="M7" s="244">
        <v>1</v>
      </c>
      <c r="N7" s="244">
        <v>0</v>
      </c>
      <c r="O7" s="244">
        <v>3</v>
      </c>
      <c r="P7" s="244">
        <v>0</v>
      </c>
      <c r="Q7" s="244">
        <v>11</v>
      </c>
      <c r="R7" s="244">
        <v>3</v>
      </c>
      <c r="S7" s="244">
        <v>3</v>
      </c>
      <c r="T7" s="244">
        <v>10</v>
      </c>
      <c r="U7" s="244">
        <v>2</v>
      </c>
      <c r="V7" s="244">
        <v>5</v>
      </c>
      <c r="W7" s="244">
        <v>5</v>
      </c>
      <c r="X7" s="244">
        <v>2</v>
      </c>
      <c r="Y7" s="244">
        <v>3</v>
      </c>
      <c r="Z7" s="244">
        <v>0</v>
      </c>
      <c r="AA7" s="244">
        <v>1</v>
      </c>
      <c r="AB7" s="244">
        <v>0</v>
      </c>
      <c r="AC7" s="244">
        <v>5</v>
      </c>
      <c r="AD7" s="244">
        <v>0</v>
      </c>
      <c r="AE7" s="244">
        <v>2</v>
      </c>
      <c r="AF7" s="244">
        <v>0</v>
      </c>
      <c r="AG7" s="244">
        <v>6</v>
      </c>
      <c r="AH7" s="244">
        <v>1</v>
      </c>
      <c r="AI7" s="88">
        <f t="shared" si="0"/>
        <v>70</v>
      </c>
      <c r="AJ7" s="129">
        <v>970</v>
      </c>
      <c r="AK7" s="129">
        <v>67900</v>
      </c>
    </row>
    <row r="8" spans="1:37" s="20" customFormat="1" ht="31.5">
      <c r="A8" s="135">
        <v>4</v>
      </c>
      <c r="B8" s="132" t="s">
        <v>294</v>
      </c>
      <c r="C8" s="135" t="s">
        <v>151</v>
      </c>
      <c r="D8" s="135" t="s">
        <v>82</v>
      </c>
      <c r="E8" s="135" t="s">
        <v>218</v>
      </c>
      <c r="F8" s="101" t="s">
        <v>234</v>
      </c>
      <c r="G8" s="101" t="s">
        <v>234</v>
      </c>
      <c r="H8" s="135">
        <v>2012</v>
      </c>
      <c r="I8" s="252" t="s">
        <v>31</v>
      </c>
      <c r="J8" s="187" t="s">
        <v>368</v>
      </c>
      <c r="K8" s="110">
        <v>5</v>
      </c>
      <c r="L8" s="264">
        <v>0</v>
      </c>
      <c r="M8" s="244">
        <v>10</v>
      </c>
      <c r="N8" s="244">
        <v>10</v>
      </c>
      <c r="O8" s="244">
        <v>25</v>
      </c>
      <c r="P8" s="244">
        <v>0</v>
      </c>
      <c r="Q8" s="244">
        <v>160</v>
      </c>
      <c r="R8" s="244">
        <v>85</v>
      </c>
      <c r="S8" s="244">
        <v>120</v>
      </c>
      <c r="T8" s="244">
        <v>0</v>
      </c>
      <c r="U8" s="244">
        <v>20</v>
      </c>
      <c r="V8" s="244">
        <v>30</v>
      </c>
      <c r="W8" s="244">
        <v>95</v>
      </c>
      <c r="X8" s="244">
        <v>0</v>
      </c>
      <c r="Y8" s="244">
        <v>60</v>
      </c>
      <c r="Z8" s="244">
        <v>105</v>
      </c>
      <c r="AA8" s="244">
        <v>50</v>
      </c>
      <c r="AB8" s="244">
        <v>0</v>
      </c>
      <c r="AC8" s="244">
        <v>40</v>
      </c>
      <c r="AD8" s="244">
        <v>0</v>
      </c>
      <c r="AE8" s="244">
        <v>10</v>
      </c>
      <c r="AF8" s="244">
        <v>0</v>
      </c>
      <c r="AG8" s="244">
        <v>0</v>
      </c>
      <c r="AH8" s="244">
        <v>20</v>
      </c>
      <c r="AI8" s="88">
        <f t="shared" si="0"/>
        <v>845</v>
      </c>
      <c r="AJ8" s="129">
        <v>113</v>
      </c>
      <c r="AK8" s="129">
        <v>95485</v>
      </c>
    </row>
    <row r="9" spans="1:37" s="2" customFormat="1" ht="15.75" customHeight="1">
      <c r="A9" s="443" t="s">
        <v>242</v>
      </c>
      <c r="B9" s="444"/>
      <c r="C9" s="444"/>
      <c r="D9" s="444"/>
      <c r="E9" s="444"/>
      <c r="F9" s="444"/>
      <c r="G9" s="444"/>
      <c r="H9" s="444"/>
      <c r="I9" s="444"/>
      <c r="J9" s="470"/>
      <c r="K9" s="152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88"/>
      <c r="AJ9" s="120"/>
      <c r="AK9" s="120"/>
    </row>
    <row r="10" spans="1:37" s="4" customFormat="1" ht="41.25" customHeight="1">
      <c r="A10" s="104">
        <v>5</v>
      </c>
      <c r="B10" s="100" t="s">
        <v>149</v>
      </c>
      <c r="C10" s="101" t="s">
        <v>151</v>
      </c>
      <c r="D10" s="101" t="s">
        <v>82</v>
      </c>
      <c r="E10" s="101" t="s">
        <v>150</v>
      </c>
      <c r="F10" s="101" t="s">
        <v>234</v>
      </c>
      <c r="G10" s="101" t="s">
        <v>234</v>
      </c>
      <c r="H10" s="101">
        <v>2007</v>
      </c>
      <c r="I10" s="243" t="s">
        <v>3</v>
      </c>
      <c r="J10" s="289" t="s">
        <v>382</v>
      </c>
      <c r="K10" s="110">
        <v>250</v>
      </c>
      <c r="L10" s="264">
        <v>190</v>
      </c>
      <c r="M10" s="244">
        <v>57</v>
      </c>
      <c r="N10" s="244">
        <v>25</v>
      </c>
      <c r="O10" s="244">
        <v>20</v>
      </c>
      <c r="P10" s="244">
        <v>20</v>
      </c>
      <c r="Q10" s="244">
        <v>280</v>
      </c>
      <c r="R10" s="244">
        <v>220</v>
      </c>
      <c r="S10" s="244">
        <v>235</v>
      </c>
      <c r="T10" s="244">
        <v>10</v>
      </c>
      <c r="U10" s="244">
        <v>66</v>
      </c>
      <c r="V10" s="244">
        <v>130</v>
      </c>
      <c r="W10" s="244">
        <v>585</v>
      </c>
      <c r="X10" s="244">
        <v>125</v>
      </c>
      <c r="Y10" s="244">
        <v>130</v>
      </c>
      <c r="Z10" s="244">
        <v>155</v>
      </c>
      <c r="AA10" s="244">
        <v>165</v>
      </c>
      <c r="AB10" s="244">
        <v>100</v>
      </c>
      <c r="AC10" s="244">
        <v>230</v>
      </c>
      <c r="AD10" s="244">
        <v>0</v>
      </c>
      <c r="AE10" s="244">
        <v>70</v>
      </c>
      <c r="AF10" s="244">
        <v>0</v>
      </c>
      <c r="AG10" s="244">
        <v>120</v>
      </c>
      <c r="AH10" s="244">
        <v>245</v>
      </c>
      <c r="AI10" s="88">
        <f t="shared" si="0"/>
        <v>3428</v>
      </c>
      <c r="AJ10" s="129">
        <v>63</v>
      </c>
      <c r="AK10" s="129">
        <v>215964</v>
      </c>
    </row>
    <row r="11" spans="1:37" s="4" customFormat="1" ht="18.75" customHeight="1">
      <c r="A11" s="516" t="s">
        <v>308</v>
      </c>
      <c r="B11" s="516"/>
      <c r="C11" s="516"/>
      <c r="D11" s="516"/>
      <c r="E11" s="516"/>
      <c r="F11" s="516"/>
      <c r="G11" s="516"/>
      <c r="H11" s="516"/>
      <c r="I11" s="516"/>
      <c r="J11" s="516"/>
      <c r="K11" s="152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88"/>
      <c r="AJ11" s="118"/>
      <c r="AK11" s="118"/>
    </row>
    <row r="12" spans="1:37" s="6" customFormat="1" ht="39" customHeight="1">
      <c r="A12" s="135">
        <v>6</v>
      </c>
      <c r="B12" s="93" t="s">
        <v>296</v>
      </c>
      <c r="C12" s="135" t="s">
        <v>151</v>
      </c>
      <c r="D12" s="135" t="s">
        <v>82</v>
      </c>
      <c r="E12" s="135" t="s">
        <v>297</v>
      </c>
      <c r="F12" s="135" t="s">
        <v>234</v>
      </c>
      <c r="G12" s="135" t="s">
        <v>234</v>
      </c>
      <c r="H12" s="135">
        <v>2019</v>
      </c>
      <c r="I12" s="132" t="s">
        <v>31</v>
      </c>
      <c r="J12" s="266"/>
      <c r="K12" s="232">
        <v>45</v>
      </c>
      <c r="L12" s="267">
        <v>0</v>
      </c>
      <c r="M12" s="232">
        <v>20</v>
      </c>
      <c r="N12" s="232">
        <v>0</v>
      </c>
      <c r="O12" s="232">
        <v>0</v>
      </c>
      <c r="P12" s="232">
        <v>0</v>
      </c>
      <c r="Q12" s="232">
        <v>75</v>
      </c>
      <c r="R12" s="232">
        <v>65</v>
      </c>
      <c r="S12" s="232">
        <v>0</v>
      </c>
      <c r="T12" s="232">
        <v>10</v>
      </c>
      <c r="U12" s="232">
        <v>0</v>
      </c>
      <c r="V12" s="232">
        <v>47</v>
      </c>
      <c r="W12" s="232">
        <v>205</v>
      </c>
      <c r="X12" s="232">
        <v>0</v>
      </c>
      <c r="Y12" s="232">
        <v>40</v>
      </c>
      <c r="Z12" s="232">
        <v>0</v>
      </c>
      <c r="AA12" s="232">
        <v>50</v>
      </c>
      <c r="AB12" s="232">
        <v>10</v>
      </c>
      <c r="AC12" s="232">
        <v>20</v>
      </c>
      <c r="AD12" s="232">
        <v>0</v>
      </c>
      <c r="AE12" s="232">
        <v>20</v>
      </c>
      <c r="AF12" s="232">
        <v>0</v>
      </c>
      <c r="AG12" s="232">
        <v>0</v>
      </c>
      <c r="AH12" s="232">
        <v>150</v>
      </c>
      <c r="AI12" s="88">
        <f t="shared" si="0"/>
        <v>757</v>
      </c>
      <c r="AJ12" s="129">
        <v>189</v>
      </c>
      <c r="AK12" s="129">
        <v>143073</v>
      </c>
    </row>
    <row r="13" spans="1:37" s="4" customFormat="1" ht="18.75" customHeight="1">
      <c r="A13" s="443" t="s">
        <v>250</v>
      </c>
      <c r="B13" s="444"/>
      <c r="C13" s="444"/>
      <c r="D13" s="444"/>
      <c r="E13" s="444"/>
      <c r="F13" s="444"/>
      <c r="G13" s="444"/>
      <c r="H13" s="444"/>
      <c r="I13" s="444"/>
      <c r="J13" s="470"/>
      <c r="K13" s="51"/>
      <c r="L13" s="268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88"/>
      <c r="AJ13" s="118"/>
      <c r="AK13" s="118"/>
    </row>
    <row r="14" spans="1:37" s="4" customFormat="1" ht="47.25">
      <c r="A14" s="101">
        <v>7</v>
      </c>
      <c r="B14" s="100" t="s">
        <v>127</v>
      </c>
      <c r="C14" s="101" t="s">
        <v>151</v>
      </c>
      <c r="D14" s="101" t="s">
        <v>82</v>
      </c>
      <c r="E14" s="101" t="s">
        <v>89</v>
      </c>
      <c r="F14" s="101" t="s">
        <v>234</v>
      </c>
      <c r="G14" s="101" t="s">
        <v>234</v>
      </c>
      <c r="H14" s="101">
        <v>2005</v>
      </c>
      <c r="I14" s="243" t="s">
        <v>31</v>
      </c>
      <c r="J14" s="269"/>
      <c r="K14" s="114">
        <v>100</v>
      </c>
      <c r="L14" s="164">
        <v>150</v>
      </c>
      <c r="M14" s="114">
        <v>60</v>
      </c>
      <c r="N14" s="114">
        <v>25</v>
      </c>
      <c r="O14" s="114">
        <v>35</v>
      </c>
      <c r="P14" s="114">
        <v>0</v>
      </c>
      <c r="Q14" s="114">
        <v>220</v>
      </c>
      <c r="R14" s="114">
        <v>190</v>
      </c>
      <c r="S14" s="114">
        <v>130</v>
      </c>
      <c r="T14" s="114">
        <v>20</v>
      </c>
      <c r="U14" s="114">
        <v>35</v>
      </c>
      <c r="V14" s="114">
        <v>130</v>
      </c>
      <c r="W14" s="114">
        <v>370</v>
      </c>
      <c r="X14" s="114">
        <v>0</v>
      </c>
      <c r="Y14" s="114">
        <v>50</v>
      </c>
      <c r="Z14" s="114">
        <v>90</v>
      </c>
      <c r="AA14" s="114">
        <v>45</v>
      </c>
      <c r="AB14" s="114">
        <v>60</v>
      </c>
      <c r="AC14" s="114">
        <v>90</v>
      </c>
      <c r="AD14" s="114">
        <v>0</v>
      </c>
      <c r="AE14" s="114">
        <v>40</v>
      </c>
      <c r="AF14" s="114">
        <v>0</v>
      </c>
      <c r="AG14" s="114">
        <v>70</v>
      </c>
      <c r="AH14" s="114">
        <v>145</v>
      </c>
      <c r="AI14" s="88">
        <f>SUM(K14:AH14)</f>
        <v>2055</v>
      </c>
      <c r="AJ14" s="129">
        <v>33</v>
      </c>
      <c r="AK14" s="129">
        <v>67815</v>
      </c>
    </row>
    <row r="15" spans="1:37" s="4" customFormat="1" ht="15.75" customHeight="1">
      <c r="A15" s="443" t="s">
        <v>251</v>
      </c>
      <c r="B15" s="444"/>
      <c r="C15" s="444"/>
      <c r="D15" s="444"/>
      <c r="E15" s="444"/>
      <c r="F15" s="444"/>
      <c r="G15" s="444"/>
      <c r="H15" s="444"/>
      <c r="I15" s="444"/>
      <c r="J15" s="470"/>
      <c r="K15" s="133"/>
      <c r="L15" s="229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88"/>
      <c r="AJ15" s="118"/>
      <c r="AK15" s="118"/>
    </row>
    <row r="16" spans="1:37" s="4" customFormat="1" ht="47.25">
      <c r="A16" s="101">
        <v>8</v>
      </c>
      <c r="B16" s="100" t="s">
        <v>133</v>
      </c>
      <c r="C16" s="101" t="s">
        <v>151</v>
      </c>
      <c r="D16" s="101" t="s">
        <v>82</v>
      </c>
      <c r="E16" s="101" t="s">
        <v>91</v>
      </c>
      <c r="F16" s="101" t="s">
        <v>234</v>
      </c>
      <c r="G16" s="101" t="s">
        <v>234</v>
      </c>
      <c r="H16" s="101">
        <v>2005</v>
      </c>
      <c r="I16" s="243" t="s">
        <v>31</v>
      </c>
      <c r="J16" s="269" t="s">
        <v>420</v>
      </c>
      <c r="K16" s="53">
        <v>100</v>
      </c>
      <c r="L16" s="160">
        <v>150</v>
      </c>
      <c r="M16" s="53">
        <v>55</v>
      </c>
      <c r="N16" s="53">
        <v>25</v>
      </c>
      <c r="O16" s="53">
        <v>15</v>
      </c>
      <c r="P16" s="53">
        <v>0</v>
      </c>
      <c r="Q16" s="53">
        <v>260</v>
      </c>
      <c r="R16" s="53">
        <v>175</v>
      </c>
      <c r="S16" s="53">
        <v>130</v>
      </c>
      <c r="T16" s="53">
        <v>10</v>
      </c>
      <c r="U16" s="53">
        <v>35</v>
      </c>
      <c r="V16" s="53">
        <v>165</v>
      </c>
      <c r="W16" s="53">
        <v>0</v>
      </c>
      <c r="X16" s="53">
        <v>15</v>
      </c>
      <c r="Y16" s="53">
        <v>165</v>
      </c>
      <c r="Z16" s="53">
        <v>100</v>
      </c>
      <c r="AA16" s="53">
        <v>105</v>
      </c>
      <c r="AB16" s="53">
        <v>60</v>
      </c>
      <c r="AC16" s="53">
        <v>125</v>
      </c>
      <c r="AD16" s="53">
        <v>0</v>
      </c>
      <c r="AE16" s="53">
        <v>40</v>
      </c>
      <c r="AF16" s="53">
        <v>0</v>
      </c>
      <c r="AG16" s="53">
        <v>20</v>
      </c>
      <c r="AH16" s="53">
        <v>255</v>
      </c>
      <c r="AI16" s="88">
        <f t="shared" si="0"/>
        <v>2005</v>
      </c>
      <c r="AJ16" s="129">
        <v>36</v>
      </c>
      <c r="AK16" s="129">
        <v>72180</v>
      </c>
    </row>
    <row r="17" spans="1:37" s="4" customFormat="1" ht="15.75" customHeight="1">
      <c r="A17" s="443" t="s">
        <v>252</v>
      </c>
      <c r="B17" s="444"/>
      <c r="C17" s="444"/>
      <c r="D17" s="444"/>
      <c r="E17" s="444"/>
      <c r="F17" s="444"/>
      <c r="G17" s="444"/>
      <c r="H17" s="444"/>
      <c r="I17" s="444"/>
      <c r="J17" s="470"/>
      <c r="K17" s="48"/>
      <c r="L17" s="270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88"/>
      <c r="AJ17" s="118"/>
      <c r="AK17" s="118"/>
    </row>
    <row r="18" spans="1:37" s="4" customFormat="1" ht="47.25">
      <c r="A18" s="101">
        <v>9</v>
      </c>
      <c r="B18" s="100" t="s">
        <v>134</v>
      </c>
      <c r="C18" s="101" t="s">
        <v>151</v>
      </c>
      <c r="D18" s="101" t="s">
        <v>82</v>
      </c>
      <c r="E18" s="101" t="s">
        <v>88</v>
      </c>
      <c r="F18" s="101" t="s">
        <v>234</v>
      </c>
      <c r="G18" s="101" t="s">
        <v>234</v>
      </c>
      <c r="H18" s="101">
        <v>2005</v>
      </c>
      <c r="I18" s="243" t="s">
        <v>31</v>
      </c>
      <c r="J18" s="269"/>
      <c r="K18" s="51">
        <v>100</v>
      </c>
      <c r="L18" s="268">
        <v>155</v>
      </c>
      <c r="M18" s="51">
        <v>35</v>
      </c>
      <c r="N18" s="51">
        <v>25</v>
      </c>
      <c r="O18" s="51">
        <v>0</v>
      </c>
      <c r="P18" s="51">
        <v>35</v>
      </c>
      <c r="Q18" s="51">
        <v>235</v>
      </c>
      <c r="R18" s="51">
        <v>155</v>
      </c>
      <c r="S18" s="51">
        <v>190</v>
      </c>
      <c r="T18" s="51">
        <v>20</v>
      </c>
      <c r="U18" s="51">
        <v>91</v>
      </c>
      <c r="V18" s="51">
        <v>155</v>
      </c>
      <c r="W18" s="51">
        <v>0</v>
      </c>
      <c r="X18" s="51">
        <v>50</v>
      </c>
      <c r="Y18" s="51">
        <v>130</v>
      </c>
      <c r="Z18" s="51">
        <v>60</v>
      </c>
      <c r="AA18" s="51">
        <v>65</v>
      </c>
      <c r="AB18" s="51">
        <v>60</v>
      </c>
      <c r="AC18" s="51">
        <v>90</v>
      </c>
      <c r="AD18" s="51">
        <v>0</v>
      </c>
      <c r="AE18" s="51">
        <v>20</v>
      </c>
      <c r="AF18" s="51">
        <v>0</v>
      </c>
      <c r="AG18" s="51">
        <v>20</v>
      </c>
      <c r="AH18" s="51">
        <v>100</v>
      </c>
      <c r="AI18" s="88">
        <f t="shared" si="0"/>
        <v>1791</v>
      </c>
      <c r="AJ18" s="129">
        <v>34</v>
      </c>
      <c r="AK18" s="129">
        <v>60894</v>
      </c>
    </row>
    <row r="19" spans="1:37" s="4" customFormat="1" ht="15.75" customHeight="1">
      <c r="A19" s="443" t="s">
        <v>253</v>
      </c>
      <c r="B19" s="444"/>
      <c r="C19" s="444"/>
      <c r="D19" s="444"/>
      <c r="E19" s="444"/>
      <c r="F19" s="444"/>
      <c r="G19" s="444"/>
      <c r="H19" s="444"/>
      <c r="I19" s="444"/>
      <c r="J19" s="470"/>
      <c r="K19" s="48"/>
      <c r="L19" s="162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88"/>
      <c r="AJ19" s="118"/>
      <c r="AK19" s="118"/>
    </row>
    <row r="20" spans="1:37" s="4" customFormat="1" ht="33.75" customHeight="1">
      <c r="A20" s="101">
        <v>10</v>
      </c>
      <c r="B20" s="100" t="s">
        <v>135</v>
      </c>
      <c r="C20" s="101" t="s">
        <v>151</v>
      </c>
      <c r="D20" s="101" t="s">
        <v>82</v>
      </c>
      <c r="E20" s="101" t="s">
        <v>90</v>
      </c>
      <c r="F20" s="101" t="s">
        <v>234</v>
      </c>
      <c r="G20" s="101" t="s">
        <v>234</v>
      </c>
      <c r="H20" s="101">
        <v>2005</v>
      </c>
      <c r="I20" s="243" t="s">
        <v>31</v>
      </c>
      <c r="J20" s="269"/>
      <c r="K20" s="51">
        <v>120</v>
      </c>
      <c r="L20" s="268">
        <v>15</v>
      </c>
      <c r="M20" s="51">
        <v>60</v>
      </c>
      <c r="N20" s="51">
        <v>25</v>
      </c>
      <c r="O20" s="51">
        <v>0</v>
      </c>
      <c r="P20" s="51">
        <v>10</v>
      </c>
      <c r="Q20" s="51">
        <v>150</v>
      </c>
      <c r="R20" s="51">
        <v>120</v>
      </c>
      <c r="S20" s="51">
        <v>115</v>
      </c>
      <c r="T20" s="51">
        <v>10</v>
      </c>
      <c r="U20" s="51">
        <v>35</v>
      </c>
      <c r="V20" s="51">
        <v>60</v>
      </c>
      <c r="W20" s="51">
        <v>0</v>
      </c>
      <c r="X20" s="51">
        <v>100</v>
      </c>
      <c r="Y20" s="51">
        <v>45</v>
      </c>
      <c r="Z20" s="51">
        <v>30</v>
      </c>
      <c r="AA20" s="51">
        <v>20</v>
      </c>
      <c r="AB20" s="51">
        <v>30</v>
      </c>
      <c r="AC20" s="51">
        <v>140</v>
      </c>
      <c r="AD20" s="51">
        <v>0</v>
      </c>
      <c r="AE20" s="51">
        <v>50</v>
      </c>
      <c r="AF20" s="51">
        <v>0</v>
      </c>
      <c r="AG20" s="51">
        <v>0</v>
      </c>
      <c r="AH20" s="51">
        <v>250</v>
      </c>
      <c r="AI20" s="88">
        <f t="shared" si="0"/>
        <v>1385</v>
      </c>
      <c r="AJ20" s="129">
        <v>28</v>
      </c>
      <c r="AK20" s="129">
        <v>38780</v>
      </c>
    </row>
    <row r="21" spans="1:37" s="1" customFormat="1" ht="15.75" customHeight="1">
      <c r="A21" s="500" t="s">
        <v>256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1"/>
      <c r="L21" s="268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88"/>
      <c r="AJ21" s="118"/>
      <c r="AK21" s="118"/>
    </row>
    <row r="22" spans="1:37" s="6" customFormat="1" ht="63">
      <c r="A22" s="135">
        <v>11</v>
      </c>
      <c r="B22" s="93" t="s">
        <v>265</v>
      </c>
      <c r="C22" s="135" t="s">
        <v>151</v>
      </c>
      <c r="D22" s="135" t="s">
        <v>82</v>
      </c>
      <c r="E22" s="135" t="s">
        <v>238</v>
      </c>
      <c r="F22" s="135" t="s">
        <v>234</v>
      </c>
      <c r="G22" s="135" t="s">
        <v>234</v>
      </c>
      <c r="H22" s="135">
        <v>2015</v>
      </c>
      <c r="I22" s="252" t="s">
        <v>364</v>
      </c>
      <c r="J22" s="187" t="s">
        <v>366</v>
      </c>
      <c r="K22" s="48">
        <v>100</v>
      </c>
      <c r="L22" s="162">
        <v>0</v>
      </c>
      <c r="M22" s="48">
        <v>77</v>
      </c>
      <c r="N22" s="48">
        <v>20</v>
      </c>
      <c r="O22" s="48">
        <v>0</v>
      </c>
      <c r="P22" s="48">
        <v>0</v>
      </c>
      <c r="Q22" s="48">
        <v>110</v>
      </c>
      <c r="R22" s="48">
        <v>62</v>
      </c>
      <c r="S22" s="48">
        <v>60</v>
      </c>
      <c r="T22" s="48">
        <v>5</v>
      </c>
      <c r="U22" s="48">
        <v>0</v>
      </c>
      <c r="V22" s="48">
        <v>35</v>
      </c>
      <c r="W22" s="48">
        <v>0</v>
      </c>
      <c r="X22" s="48">
        <v>0</v>
      </c>
      <c r="Y22" s="48">
        <v>85</v>
      </c>
      <c r="Z22" s="48">
        <v>0</v>
      </c>
      <c r="AA22" s="48">
        <v>20</v>
      </c>
      <c r="AB22" s="48">
        <v>40</v>
      </c>
      <c r="AC22" s="48">
        <v>50</v>
      </c>
      <c r="AD22" s="48">
        <v>0</v>
      </c>
      <c r="AE22" s="48">
        <v>0</v>
      </c>
      <c r="AF22" s="48">
        <v>0</v>
      </c>
      <c r="AG22" s="48">
        <v>100</v>
      </c>
      <c r="AH22" s="48">
        <v>140</v>
      </c>
      <c r="AI22" s="88">
        <f t="shared" si="0"/>
        <v>904</v>
      </c>
      <c r="AJ22" s="129">
        <v>118</v>
      </c>
      <c r="AK22" s="129">
        <v>106672</v>
      </c>
    </row>
    <row r="23" spans="1:37" s="1" customFormat="1" ht="21" customHeight="1">
      <c r="A23" s="443" t="s">
        <v>257</v>
      </c>
      <c r="B23" s="444"/>
      <c r="C23" s="444"/>
      <c r="D23" s="444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249"/>
      <c r="AI23" s="88"/>
      <c r="AJ23" s="118"/>
      <c r="AK23" s="118"/>
    </row>
    <row r="24" spans="1:37" s="6" customFormat="1" ht="33.75" customHeight="1" thickBot="1">
      <c r="A24" s="135">
        <v>12</v>
      </c>
      <c r="B24" s="313" t="s">
        <v>240</v>
      </c>
      <c r="C24" s="314" t="s">
        <v>151</v>
      </c>
      <c r="D24" s="314" t="s">
        <v>82</v>
      </c>
      <c r="E24" s="314" t="s">
        <v>230</v>
      </c>
      <c r="F24" s="314" t="s">
        <v>234</v>
      </c>
      <c r="G24" s="314" t="s">
        <v>234</v>
      </c>
      <c r="H24" s="314">
        <v>2015</v>
      </c>
      <c r="I24" s="370" t="s">
        <v>364</v>
      </c>
      <c r="J24" s="371" t="s">
        <v>366</v>
      </c>
      <c r="K24" s="98">
        <v>100</v>
      </c>
      <c r="L24" s="372">
        <v>0</v>
      </c>
      <c r="M24" s="98">
        <v>50</v>
      </c>
      <c r="N24" s="98">
        <v>25</v>
      </c>
      <c r="O24" s="98">
        <v>50</v>
      </c>
      <c r="P24" s="98">
        <v>0</v>
      </c>
      <c r="Q24" s="98">
        <v>85</v>
      </c>
      <c r="R24" s="98">
        <v>110</v>
      </c>
      <c r="S24" s="98">
        <v>50</v>
      </c>
      <c r="T24" s="98">
        <v>5</v>
      </c>
      <c r="U24" s="98">
        <v>0</v>
      </c>
      <c r="V24" s="98">
        <v>20</v>
      </c>
      <c r="W24" s="98">
        <v>0</v>
      </c>
      <c r="X24" s="98">
        <v>25</v>
      </c>
      <c r="Y24" s="98">
        <v>100</v>
      </c>
      <c r="Z24" s="98">
        <v>60</v>
      </c>
      <c r="AA24" s="98">
        <v>65</v>
      </c>
      <c r="AB24" s="98">
        <v>0</v>
      </c>
      <c r="AC24" s="98">
        <v>25</v>
      </c>
      <c r="AD24" s="98">
        <v>0</v>
      </c>
      <c r="AE24" s="98">
        <v>30</v>
      </c>
      <c r="AF24" s="98">
        <v>0</v>
      </c>
      <c r="AG24" s="98">
        <v>90</v>
      </c>
      <c r="AH24" s="373">
        <v>180</v>
      </c>
      <c r="AI24" s="374">
        <f t="shared" si="0"/>
        <v>1070</v>
      </c>
      <c r="AJ24" s="255">
        <v>53</v>
      </c>
      <c r="AK24" s="255">
        <v>56710</v>
      </c>
    </row>
    <row r="25" spans="1:37" s="4" customFormat="1" ht="23.25" customHeight="1" thickBot="1">
      <c r="A25" s="159"/>
      <c r="B25" s="466" t="s">
        <v>417</v>
      </c>
      <c r="C25" s="467"/>
      <c r="D25" s="490"/>
      <c r="E25" s="352"/>
      <c r="F25" s="352"/>
      <c r="G25" s="352"/>
      <c r="H25" s="352"/>
      <c r="I25" s="376"/>
      <c r="J25" s="377"/>
      <c r="K25" s="309"/>
      <c r="L25" s="29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75">
        <f>SUM(AI5:AI24)</f>
        <v>21106</v>
      </c>
      <c r="AJ25" s="323"/>
      <c r="AK25" s="323">
        <f>SUM(AK5:AK24)</f>
        <v>1288804</v>
      </c>
    </row>
    <row r="26" spans="1:37" ht="61.5" customHeight="1">
      <c r="A26" s="511" t="s">
        <v>216</v>
      </c>
      <c r="B26" s="434"/>
      <c r="C26" s="434"/>
      <c r="D26" s="434"/>
      <c r="E26" s="434"/>
      <c r="F26" s="434"/>
      <c r="G26" s="434"/>
      <c r="H26" s="434"/>
      <c r="I26" s="434"/>
      <c r="J26" s="367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218"/>
      <c r="AJ26" s="319"/>
      <c r="AK26" s="319"/>
    </row>
    <row r="27" spans="1:37" ht="25.5" customHeight="1">
      <c r="A27" s="515" t="s">
        <v>231</v>
      </c>
      <c r="B27" s="515"/>
      <c r="C27" s="515"/>
      <c r="D27" s="472">
        <f ca="1">TODAY()</f>
        <v>44013</v>
      </c>
      <c r="E27" s="472"/>
      <c r="F27" s="262"/>
      <c r="G27" s="142"/>
      <c r="H27" s="272"/>
      <c r="I27" s="143"/>
      <c r="J27" s="273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87"/>
      <c r="AJ27" s="118"/>
      <c r="AK27" s="118"/>
    </row>
    <row r="28" spans="1:37" ht="23.25" customHeight="1">
      <c r="A28" s="408" t="s">
        <v>213</v>
      </c>
      <c r="B28" s="408"/>
      <c r="C28" s="408" t="s">
        <v>214</v>
      </c>
      <c r="D28" s="408"/>
      <c r="E28" s="408"/>
      <c r="F28" s="408"/>
      <c r="G28" s="408" t="s">
        <v>215</v>
      </c>
      <c r="H28" s="408"/>
      <c r="I28" s="408"/>
      <c r="J28" s="408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87"/>
      <c r="AJ28" s="118"/>
      <c r="AK28" s="118"/>
    </row>
    <row r="29" spans="1:37" ht="32.25" customHeight="1">
      <c r="A29" s="408" t="s">
        <v>345</v>
      </c>
      <c r="B29" s="408"/>
      <c r="C29" s="408" t="s">
        <v>343</v>
      </c>
      <c r="D29" s="408"/>
      <c r="E29" s="408"/>
      <c r="F29" s="408"/>
      <c r="G29" s="408" t="s">
        <v>319</v>
      </c>
      <c r="H29" s="408"/>
      <c r="I29" s="408"/>
      <c r="J29" s="408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87"/>
      <c r="AJ29" s="118"/>
      <c r="AK29" s="118"/>
    </row>
    <row r="30" spans="1:37" ht="32.25" customHeight="1">
      <c r="A30" s="408" t="s">
        <v>352</v>
      </c>
      <c r="B30" s="408"/>
      <c r="C30" s="408" t="s">
        <v>221</v>
      </c>
      <c r="D30" s="408"/>
      <c r="E30" s="408"/>
      <c r="F30" s="408"/>
      <c r="G30" s="408" t="s">
        <v>353</v>
      </c>
      <c r="H30" s="408"/>
      <c r="I30" s="408"/>
      <c r="J30" s="40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87"/>
      <c r="AJ30" s="118"/>
      <c r="AK30" s="118"/>
    </row>
    <row r="31" spans="1:37" ht="21" customHeight="1">
      <c r="A31" s="408" t="s">
        <v>344</v>
      </c>
      <c r="B31" s="408"/>
      <c r="C31" s="408"/>
      <c r="D31" s="408"/>
      <c r="E31" s="435" t="s">
        <v>258</v>
      </c>
      <c r="F31" s="435"/>
      <c r="G31" s="435"/>
      <c r="H31" s="435"/>
      <c r="I31" s="435"/>
      <c r="J31" s="435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87"/>
      <c r="AJ31" s="118"/>
      <c r="AK31" s="118"/>
    </row>
    <row r="32" spans="1:37" ht="30" customHeight="1">
      <c r="A32" s="410" t="s">
        <v>426</v>
      </c>
      <c r="B32" s="410"/>
      <c r="C32" s="410"/>
      <c r="D32" s="410"/>
      <c r="E32" s="410"/>
      <c r="F32" s="410"/>
      <c r="G32" s="410"/>
      <c r="H32" s="410"/>
      <c r="I32" s="410"/>
      <c r="J32" s="271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87"/>
      <c r="AJ32" s="118"/>
      <c r="AK32" s="118"/>
    </row>
    <row r="33" spans="11:34" ht="18">
      <c r="K33" s="6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ht="18">
      <c r="K34" s="66"/>
    </row>
    <row r="35" ht="18">
      <c r="K35" s="66"/>
    </row>
    <row r="36" ht="18">
      <c r="K36" s="66"/>
    </row>
    <row r="37" ht="18">
      <c r="K37" s="66"/>
    </row>
    <row r="38" ht="18">
      <c r="K38" s="66"/>
    </row>
    <row r="39" ht="18">
      <c r="K39" s="66"/>
    </row>
    <row r="40" ht="18">
      <c r="K40" s="66"/>
    </row>
    <row r="41" ht="18">
      <c r="K41" s="66"/>
    </row>
    <row r="42" ht="18">
      <c r="K42" s="66"/>
    </row>
    <row r="43" ht="18">
      <c r="K43" s="66"/>
    </row>
    <row r="44" ht="18">
      <c r="K44" s="66"/>
    </row>
    <row r="45" ht="18">
      <c r="K45" s="66"/>
    </row>
    <row r="46" ht="18">
      <c r="K46" s="66"/>
    </row>
    <row r="47" ht="18">
      <c r="K47" s="66"/>
    </row>
    <row r="48" ht="18">
      <c r="K48" s="66"/>
    </row>
    <row r="49" ht="18">
      <c r="K49" s="66"/>
    </row>
    <row r="50" ht="18">
      <c r="K50" s="66"/>
    </row>
    <row r="51" ht="18">
      <c r="K51" s="66"/>
    </row>
    <row r="52" ht="18">
      <c r="K52" s="66"/>
    </row>
    <row r="53" ht="18">
      <c r="K53" s="66"/>
    </row>
    <row r="54" ht="18">
      <c r="K54" s="66"/>
    </row>
    <row r="55" ht="18">
      <c r="K55" s="66"/>
    </row>
    <row r="56" ht="18">
      <c r="K56" s="66"/>
    </row>
    <row r="57" ht="18">
      <c r="K57" s="66"/>
    </row>
    <row r="58" ht="18">
      <c r="K58" s="66"/>
    </row>
    <row r="59" ht="18">
      <c r="K59" s="66"/>
    </row>
    <row r="60" ht="18">
      <c r="K60" s="66"/>
    </row>
    <row r="61" ht="18">
      <c r="K61" s="66"/>
    </row>
    <row r="62" ht="18">
      <c r="K62" s="66"/>
    </row>
    <row r="63" ht="18">
      <c r="K63" s="66"/>
    </row>
    <row r="64" ht="18">
      <c r="K64" s="66"/>
    </row>
    <row r="65" ht="18">
      <c r="K65" s="66"/>
    </row>
    <row r="66" ht="18">
      <c r="K66" s="66"/>
    </row>
    <row r="67" ht="18">
      <c r="K67" s="66"/>
    </row>
    <row r="68" ht="18">
      <c r="K68" s="66"/>
    </row>
    <row r="69" ht="18">
      <c r="K69" s="66"/>
    </row>
    <row r="70" ht="18">
      <c r="K70" s="66"/>
    </row>
    <row r="71" ht="18">
      <c r="K71" s="66"/>
    </row>
    <row r="72" ht="18">
      <c r="K72" s="66"/>
    </row>
    <row r="73" ht="18">
      <c r="K73" s="66"/>
    </row>
    <row r="74" ht="18">
      <c r="K74" s="66"/>
    </row>
    <row r="75" ht="18">
      <c r="K75" s="66"/>
    </row>
    <row r="76" ht="18">
      <c r="K76" s="66"/>
    </row>
    <row r="77" ht="18">
      <c r="K77" s="66"/>
    </row>
    <row r="78" ht="18">
      <c r="K78" s="66"/>
    </row>
    <row r="79" ht="18">
      <c r="K79" s="66"/>
    </row>
    <row r="80" ht="18">
      <c r="K80" s="66"/>
    </row>
    <row r="81" ht="18">
      <c r="K81" s="66"/>
    </row>
    <row r="82" ht="18">
      <c r="K82" s="66"/>
    </row>
    <row r="83" ht="18">
      <c r="K83" s="66"/>
    </row>
    <row r="84" ht="18">
      <c r="K84" s="66"/>
    </row>
    <row r="85" ht="18">
      <c r="K85" s="66"/>
    </row>
    <row r="86" ht="18">
      <c r="K86" s="66"/>
    </row>
    <row r="87" ht="18">
      <c r="K87" s="66"/>
    </row>
    <row r="88" ht="18">
      <c r="K88" s="66"/>
    </row>
    <row r="89" ht="18">
      <c r="K89" s="66"/>
    </row>
    <row r="90" ht="18">
      <c r="K90" s="66"/>
    </row>
    <row r="91" ht="18">
      <c r="K91" s="66"/>
    </row>
    <row r="92" ht="18">
      <c r="K92" s="66"/>
    </row>
    <row r="93" ht="18">
      <c r="K93" s="66"/>
    </row>
    <row r="94" ht="18">
      <c r="K94" s="66"/>
    </row>
    <row r="95" ht="18">
      <c r="K95" s="66"/>
    </row>
    <row r="96" ht="18">
      <c r="K96" s="66"/>
    </row>
    <row r="97" ht="18">
      <c r="K97" s="66"/>
    </row>
    <row r="98" ht="18">
      <c r="K98" s="66"/>
    </row>
    <row r="99" ht="18">
      <c r="K99" s="66"/>
    </row>
    <row r="100" ht="18">
      <c r="K100" s="66"/>
    </row>
    <row r="101" ht="18">
      <c r="K101" s="66"/>
    </row>
    <row r="102" ht="18">
      <c r="K102" s="66"/>
    </row>
    <row r="103" ht="18">
      <c r="K103" s="66"/>
    </row>
    <row r="104" ht="18">
      <c r="K104" s="66"/>
    </row>
    <row r="105" ht="18">
      <c r="K105" s="66"/>
    </row>
    <row r="106" ht="18">
      <c r="K106" s="66"/>
    </row>
    <row r="107" ht="18">
      <c r="K107" s="66"/>
    </row>
    <row r="108" ht="18">
      <c r="K108" s="66"/>
    </row>
    <row r="109" ht="18">
      <c r="K109" s="66"/>
    </row>
    <row r="110" ht="18">
      <c r="K110" s="66"/>
    </row>
    <row r="111" ht="18">
      <c r="K111" s="66"/>
    </row>
    <row r="112" ht="18">
      <c r="K112" s="66"/>
    </row>
    <row r="113" ht="18">
      <c r="K113" s="66"/>
    </row>
    <row r="114" ht="18">
      <c r="K114" s="66"/>
    </row>
    <row r="115" ht="18">
      <c r="K115" s="66"/>
    </row>
    <row r="116" ht="18">
      <c r="K116" s="66"/>
    </row>
    <row r="117" ht="18">
      <c r="K117" s="66"/>
    </row>
    <row r="118" ht="18">
      <c r="K118" s="66"/>
    </row>
    <row r="119" ht="18">
      <c r="K119" s="66"/>
    </row>
    <row r="120" ht="18">
      <c r="K120" s="66"/>
    </row>
    <row r="121" ht="18">
      <c r="K121" s="66"/>
    </row>
    <row r="122" ht="18">
      <c r="K122" s="66"/>
    </row>
    <row r="123" ht="18">
      <c r="K123" s="66"/>
    </row>
    <row r="124" ht="18">
      <c r="K124" s="66"/>
    </row>
    <row r="125" ht="18">
      <c r="K125" s="66"/>
    </row>
    <row r="126" ht="18">
      <c r="K126" s="66"/>
    </row>
    <row r="127" ht="18">
      <c r="K127" s="66"/>
    </row>
    <row r="128" ht="18">
      <c r="K128" s="66"/>
    </row>
    <row r="129" ht="18">
      <c r="K129" s="66"/>
    </row>
    <row r="130" ht="18">
      <c r="K130" s="66"/>
    </row>
    <row r="131" ht="18">
      <c r="K131" s="66"/>
    </row>
    <row r="132" ht="18">
      <c r="K132" s="66"/>
    </row>
    <row r="133" ht="18">
      <c r="K133" s="66"/>
    </row>
    <row r="134" ht="18">
      <c r="K134" s="66"/>
    </row>
    <row r="135" ht="18">
      <c r="K135" s="66"/>
    </row>
    <row r="136" ht="18">
      <c r="K136" s="66"/>
    </row>
    <row r="137" ht="18">
      <c r="K137" s="66"/>
    </row>
    <row r="138" ht="18">
      <c r="K138" s="66"/>
    </row>
    <row r="139" ht="18">
      <c r="K139" s="66"/>
    </row>
    <row r="140" ht="18">
      <c r="K140" s="66"/>
    </row>
    <row r="141" ht="18">
      <c r="K141" s="66"/>
    </row>
    <row r="142" ht="18">
      <c r="K142" s="66"/>
    </row>
    <row r="143" ht="18">
      <c r="K143" s="66"/>
    </row>
    <row r="144" ht="18">
      <c r="K144" s="66"/>
    </row>
    <row r="145" ht="18">
      <c r="K145" s="66"/>
    </row>
    <row r="146" ht="18">
      <c r="K146" s="66"/>
    </row>
    <row r="147" ht="18">
      <c r="K147" s="66"/>
    </row>
    <row r="148" ht="18">
      <c r="K148" s="66"/>
    </row>
    <row r="149" ht="18">
      <c r="K149" s="66"/>
    </row>
    <row r="150" ht="18">
      <c r="K150" s="66"/>
    </row>
    <row r="151" ht="18">
      <c r="K151" s="66"/>
    </row>
    <row r="152" ht="18">
      <c r="K152" s="66"/>
    </row>
    <row r="153" ht="18">
      <c r="K153" s="66"/>
    </row>
    <row r="154" ht="18">
      <c r="K154" s="66"/>
    </row>
    <row r="155" ht="18">
      <c r="K155" s="66"/>
    </row>
    <row r="156" ht="18">
      <c r="K156" s="66"/>
    </row>
    <row r="157" ht="18">
      <c r="K157" s="66"/>
    </row>
    <row r="158" ht="18">
      <c r="K158" s="66"/>
    </row>
    <row r="159" ht="18">
      <c r="K159" s="66"/>
    </row>
    <row r="160" ht="18">
      <c r="K160" s="66"/>
    </row>
    <row r="161" ht="18">
      <c r="K161" s="66"/>
    </row>
    <row r="162" ht="18">
      <c r="K162" s="66"/>
    </row>
    <row r="163" ht="18">
      <c r="K163" s="66"/>
    </row>
    <row r="164" ht="18">
      <c r="K164" s="66"/>
    </row>
    <row r="165" ht="18">
      <c r="K165" s="66"/>
    </row>
    <row r="166" ht="18">
      <c r="K166" s="66"/>
    </row>
    <row r="167" ht="18">
      <c r="K167" s="66"/>
    </row>
    <row r="168" ht="18">
      <c r="K168" s="66"/>
    </row>
    <row r="169" ht="18">
      <c r="K169" s="66"/>
    </row>
    <row r="170" ht="18">
      <c r="K170" s="66"/>
    </row>
    <row r="171" ht="18">
      <c r="K171" s="66"/>
    </row>
    <row r="172" ht="18">
      <c r="K172" s="66"/>
    </row>
    <row r="173" ht="18">
      <c r="K173" s="66"/>
    </row>
    <row r="174" ht="18">
      <c r="K174" s="66"/>
    </row>
    <row r="175" ht="18">
      <c r="K175" s="66"/>
    </row>
    <row r="176" ht="18">
      <c r="K176" s="66"/>
    </row>
    <row r="177" ht="18">
      <c r="K177" s="66"/>
    </row>
    <row r="178" ht="18">
      <c r="K178" s="66"/>
    </row>
    <row r="179" ht="18">
      <c r="K179" s="66"/>
    </row>
    <row r="180" ht="18">
      <c r="K180" s="66"/>
    </row>
    <row r="181" ht="18">
      <c r="K181" s="66"/>
    </row>
    <row r="182" ht="18">
      <c r="K182" s="66"/>
    </row>
    <row r="183" ht="18">
      <c r="K183" s="66"/>
    </row>
    <row r="184" ht="18">
      <c r="K184" s="66"/>
    </row>
    <row r="185" ht="18">
      <c r="K185" s="66"/>
    </row>
    <row r="186" ht="18">
      <c r="K186" s="66"/>
    </row>
    <row r="187" ht="18">
      <c r="K187" s="66"/>
    </row>
    <row r="188" ht="18">
      <c r="K188" s="66"/>
    </row>
    <row r="189" ht="18">
      <c r="K189" s="66"/>
    </row>
    <row r="190" ht="18">
      <c r="K190" s="66"/>
    </row>
    <row r="191" ht="18">
      <c r="K191" s="66"/>
    </row>
    <row r="192" ht="18">
      <c r="K192" s="66"/>
    </row>
    <row r="193" ht="18">
      <c r="K193" s="66"/>
    </row>
    <row r="194" ht="18">
      <c r="K194" s="66"/>
    </row>
    <row r="195" ht="18">
      <c r="K195" s="66"/>
    </row>
    <row r="196" ht="18">
      <c r="K196" s="66"/>
    </row>
    <row r="197" ht="18">
      <c r="K197" s="66"/>
    </row>
    <row r="198" ht="18">
      <c r="K198" s="66"/>
    </row>
    <row r="199" ht="18">
      <c r="K199" s="66"/>
    </row>
    <row r="200" ht="18">
      <c r="K200" s="66"/>
    </row>
    <row r="201" ht="18">
      <c r="K201" s="66"/>
    </row>
    <row r="202" ht="18">
      <c r="K202" s="66"/>
    </row>
    <row r="203" ht="18">
      <c r="K203" s="66"/>
    </row>
    <row r="204" ht="18">
      <c r="K204" s="66"/>
    </row>
    <row r="205" ht="18">
      <c r="K205" s="66"/>
    </row>
    <row r="206" ht="18">
      <c r="K206" s="66"/>
    </row>
    <row r="207" ht="18">
      <c r="K207" s="66"/>
    </row>
    <row r="208" ht="18">
      <c r="K208" s="66"/>
    </row>
    <row r="209" ht="18">
      <c r="K209" s="66"/>
    </row>
    <row r="210" ht="18">
      <c r="K210" s="66"/>
    </row>
    <row r="211" ht="18">
      <c r="K211" s="66"/>
    </row>
    <row r="212" ht="18">
      <c r="K212" s="66"/>
    </row>
    <row r="213" ht="18">
      <c r="K213" s="66"/>
    </row>
    <row r="214" ht="18">
      <c r="K214" s="66"/>
    </row>
    <row r="215" ht="18">
      <c r="K215" s="66"/>
    </row>
    <row r="216" ht="18">
      <c r="K216" s="66"/>
    </row>
    <row r="217" ht="18">
      <c r="K217" s="66"/>
    </row>
    <row r="218" ht="18">
      <c r="K218" s="66"/>
    </row>
    <row r="219" ht="18">
      <c r="K219" s="66"/>
    </row>
    <row r="220" ht="18">
      <c r="K220" s="66"/>
    </row>
    <row r="221" ht="18">
      <c r="K221" s="66"/>
    </row>
    <row r="222" ht="18">
      <c r="K222" s="66"/>
    </row>
    <row r="223" ht="18">
      <c r="K223" s="66"/>
    </row>
    <row r="224" ht="18">
      <c r="K224" s="66"/>
    </row>
    <row r="225" ht="18">
      <c r="K225" s="66"/>
    </row>
    <row r="226" ht="18">
      <c r="K226" s="66"/>
    </row>
    <row r="227" ht="18">
      <c r="K227" s="66"/>
    </row>
    <row r="228" ht="18">
      <c r="K228" s="66"/>
    </row>
    <row r="229" ht="18">
      <c r="K229" s="66"/>
    </row>
    <row r="230" ht="18">
      <c r="K230" s="66"/>
    </row>
    <row r="231" ht="18">
      <c r="K231" s="66"/>
    </row>
    <row r="232" ht="18">
      <c r="K232" s="66"/>
    </row>
    <row r="233" ht="18">
      <c r="K233" s="66"/>
    </row>
    <row r="234" ht="18">
      <c r="K234" s="66"/>
    </row>
    <row r="235" ht="18">
      <c r="K235" s="66"/>
    </row>
    <row r="236" ht="18">
      <c r="K236" s="66"/>
    </row>
    <row r="237" ht="18">
      <c r="K237" s="66"/>
    </row>
    <row r="238" ht="18">
      <c r="K238" s="66"/>
    </row>
    <row r="239" ht="18">
      <c r="K239" s="66"/>
    </row>
    <row r="240" ht="18">
      <c r="K240" s="66"/>
    </row>
    <row r="241" ht="18">
      <c r="K241" s="66"/>
    </row>
    <row r="242" ht="18">
      <c r="K242" s="66"/>
    </row>
    <row r="243" ht="18">
      <c r="K243" s="66"/>
    </row>
    <row r="244" ht="18">
      <c r="K244" s="66"/>
    </row>
    <row r="245" ht="18">
      <c r="K245" s="66"/>
    </row>
    <row r="246" ht="18">
      <c r="K246" s="66"/>
    </row>
    <row r="247" ht="18">
      <c r="K247" s="66"/>
    </row>
    <row r="248" ht="18">
      <c r="K248" s="66"/>
    </row>
    <row r="249" ht="18">
      <c r="K249" s="66"/>
    </row>
    <row r="250" ht="18">
      <c r="K250" s="66"/>
    </row>
    <row r="251" ht="18">
      <c r="K251" s="66"/>
    </row>
    <row r="252" ht="18">
      <c r="K252" s="66"/>
    </row>
    <row r="253" ht="18">
      <c r="K253" s="66"/>
    </row>
    <row r="254" ht="18">
      <c r="K254" s="66"/>
    </row>
    <row r="255" ht="18">
      <c r="K255" s="66"/>
    </row>
    <row r="256" ht="18">
      <c r="K256" s="66"/>
    </row>
    <row r="257" ht="18">
      <c r="K257" s="66"/>
    </row>
    <row r="258" ht="18">
      <c r="K258" s="66"/>
    </row>
    <row r="259" ht="18">
      <c r="K259" s="66"/>
    </row>
    <row r="260" ht="18">
      <c r="K260" s="66"/>
    </row>
    <row r="261" ht="18">
      <c r="K261" s="66"/>
    </row>
    <row r="262" ht="18">
      <c r="K262" s="66"/>
    </row>
    <row r="263" ht="18">
      <c r="K263" s="66"/>
    </row>
    <row r="264" ht="18">
      <c r="K264" s="66"/>
    </row>
    <row r="265" ht="18">
      <c r="K265" s="66"/>
    </row>
    <row r="266" ht="18">
      <c r="K266" s="66"/>
    </row>
    <row r="267" ht="18">
      <c r="K267" s="66"/>
    </row>
    <row r="268" ht="18">
      <c r="K268" s="66"/>
    </row>
    <row r="269" ht="18">
      <c r="K269" s="66"/>
    </row>
    <row r="270" ht="18">
      <c r="K270" s="66"/>
    </row>
    <row r="271" ht="18">
      <c r="K271" s="66"/>
    </row>
    <row r="272" ht="18">
      <c r="K272" s="66"/>
    </row>
    <row r="273" ht="18">
      <c r="K273" s="66"/>
    </row>
    <row r="274" ht="18">
      <c r="K274" s="66"/>
    </row>
    <row r="275" ht="18">
      <c r="K275" s="66"/>
    </row>
    <row r="276" ht="18">
      <c r="K276" s="66"/>
    </row>
    <row r="277" ht="18">
      <c r="K277" s="66"/>
    </row>
    <row r="278" ht="18">
      <c r="K278" s="66"/>
    </row>
    <row r="279" ht="18">
      <c r="K279" s="66"/>
    </row>
    <row r="280" ht="18">
      <c r="K280" s="66"/>
    </row>
    <row r="281" ht="18">
      <c r="K281" s="66"/>
    </row>
    <row r="282" ht="18">
      <c r="K282" s="66"/>
    </row>
    <row r="283" ht="18">
      <c r="K283" s="66"/>
    </row>
    <row r="284" ht="18">
      <c r="K284" s="66"/>
    </row>
    <row r="285" ht="18">
      <c r="K285" s="66"/>
    </row>
    <row r="286" ht="18">
      <c r="K286" s="66"/>
    </row>
    <row r="287" ht="18">
      <c r="K287" s="66"/>
    </row>
    <row r="288" ht="18">
      <c r="K288" s="66"/>
    </row>
    <row r="289" ht="18">
      <c r="K289" s="66"/>
    </row>
    <row r="290" ht="18">
      <c r="K290" s="66"/>
    </row>
    <row r="291" ht="18">
      <c r="K291" s="66"/>
    </row>
    <row r="292" ht="18">
      <c r="K292" s="66"/>
    </row>
    <row r="293" ht="18">
      <c r="K293" s="66"/>
    </row>
    <row r="294" ht="18">
      <c r="K294" s="66"/>
    </row>
    <row r="295" ht="18">
      <c r="K295" s="66"/>
    </row>
    <row r="296" ht="18">
      <c r="K296" s="66"/>
    </row>
    <row r="297" ht="18">
      <c r="K297" s="66"/>
    </row>
    <row r="298" ht="18">
      <c r="K298" s="66"/>
    </row>
    <row r="299" ht="18">
      <c r="K299" s="66"/>
    </row>
    <row r="300" ht="18">
      <c r="K300" s="66"/>
    </row>
    <row r="301" ht="18">
      <c r="K301" s="66"/>
    </row>
    <row r="302" ht="18">
      <c r="K302" s="66"/>
    </row>
    <row r="303" ht="18">
      <c r="K303" s="66"/>
    </row>
    <row r="304" ht="18">
      <c r="K304" s="66"/>
    </row>
    <row r="305" ht="18">
      <c r="K305" s="66"/>
    </row>
    <row r="306" ht="18">
      <c r="K306" s="66"/>
    </row>
    <row r="307" ht="18">
      <c r="K307" s="66"/>
    </row>
    <row r="308" ht="18">
      <c r="K308" s="66"/>
    </row>
    <row r="309" ht="18">
      <c r="K309" s="66"/>
    </row>
    <row r="310" ht="18">
      <c r="K310" s="66"/>
    </row>
    <row r="311" ht="18">
      <c r="K311" s="66"/>
    </row>
    <row r="312" ht="18">
      <c r="K312" s="66"/>
    </row>
    <row r="313" ht="18">
      <c r="K313" s="66"/>
    </row>
    <row r="314" ht="18">
      <c r="K314" s="66"/>
    </row>
    <row r="315" ht="18">
      <c r="K315" s="66"/>
    </row>
    <row r="316" ht="18">
      <c r="K316" s="66"/>
    </row>
    <row r="317" ht="18">
      <c r="K317" s="66"/>
    </row>
    <row r="318" ht="18">
      <c r="K318" s="66"/>
    </row>
    <row r="319" ht="18">
      <c r="K319" s="66"/>
    </row>
    <row r="320" ht="18">
      <c r="K320" s="66"/>
    </row>
    <row r="321" ht="18">
      <c r="K321" s="66"/>
    </row>
    <row r="322" ht="18">
      <c r="K322" s="66"/>
    </row>
    <row r="323" ht="18">
      <c r="K323" s="66"/>
    </row>
    <row r="324" ht="18">
      <c r="K324" s="66"/>
    </row>
    <row r="325" ht="18">
      <c r="K325" s="66"/>
    </row>
    <row r="326" ht="18">
      <c r="K326" s="66"/>
    </row>
    <row r="327" ht="18">
      <c r="K327" s="66"/>
    </row>
    <row r="328" ht="18">
      <c r="K328" s="66"/>
    </row>
    <row r="329" ht="18">
      <c r="K329" s="66"/>
    </row>
    <row r="330" ht="18">
      <c r="K330" s="66"/>
    </row>
    <row r="331" ht="18">
      <c r="K331" s="66"/>
    </row>
  </sheetData>
  <sheetProtection/>
  <mergeCells count="39">
    <mergeCell ref="D27:E27"/>
    <mergeCell ref="A11:J11"/>
    <mergeCell ref="C28:F28"/>
    <mergeCell ref="G28:J28"/>
    <mergeCell ref="A32:I32"/>
    <mergeCell ref="A31:D31"/>
    <mergeCell ref="C29:F29"/>
    <mergeCell ref="G30:J30"/>
    <mergeCell ref="C30:F30"/>
    <mergeCell ref="E31:J31"/>
    <mergeCell ref="G29:J29"/>
    <mergeCell ref="A30:B30"/>
    <mergeCell ref="A29:B29"/>
    <mergeCell ref="A27:C27"/>
    <mergeCell ref="AI2:AI3"/>
    <mergeCell ref="A28:B28"/>
    <mergeCell ref="A23:D23"/>
    <mergeCell ref="B25:D25"/>
    <mergeCell ref="I2:I3"/>
    <mergeCell ref="J2:J3"/>
    <mergeCell ref="A1:AK1"/>
    <mergeCell ref="A2:A3"/>
    <mergeCell ref="B2:B3"/>
    <mergeCell ref="C2:C3"/>
    <mergeCell ref="D2:D3"/>
    <mergeCell ref="E2:E3"/>
    <mergeCell ref="F2:F3"/>
    <mergeCell ref="AJ2:AK2"/>
    <mergeCell ref="G2:G3"/>
    <mergeCell ref="H2:H3"/>
    <mergeCell ref="A4:D4"/>
    <mergeCell ref="A26:I26"/>
    <mergeCell ref="A15:J15"/>
    <mergeCell ref="A17:J17"/>
    <mergeCell ref="A13:J13"/>
    <mergeCell ref="A9:J9"/>
    <mergeCell ref="J5:J7"/>
    <mergeCell ref="A21:J21"/>
    <mergeCell ref="A19:J19"/>
  </mergeCells>
  <printOptions/>
  <pageMargins left="0.58" right="0.44" top="0.2362204724409449" bottom="0.44" header="0.1968503937007874" footer="0.16"/>
  <pageSetup horizontalDpi="600" verticalDpi="600" orientation="landscape" paperSize="9" scale="71" r:id="rId1"/>
  <headerFooter alignWithMargins="0"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0"/>
  <sheetViews>
    <sheetView view="pageBreakPreview" zoomScaleSheetLayoutView="100" workbookViewId="0" topLeftCell="A2">
      <selection activeCell="A2" sqref="A2:AK9"/>
    </sheetView>
  </sheetViews>
  <sheetFormatPr defaultColWidth="9.140625" defaultRowHeight="12.75"/>
  <cols>
    <col min="1" max="1" width="6.8515625" style="10" customWidth="1"/>
    <col min="2" max="2" width="17.140625" style="0" customWidth="1"/>
    <col min="3" max="3" width="10.28125" style="10" customWidth="1"/>
    <col min="4" max="4" width="7.7109375" style="10" customWidth="1"/>
    <col min="5" max="6" width="10.57421875" style="10" customWidth="1"/>
    <col min="7" max="7" width="10.140625" style="10" customWidth="1"/>
    <col min="8" max="8" width="10.28125" style="10" customWidth="1"/>
    <col min="9" max="9" width="14.57421875" style="15" customWidth="1"/>
    <col min="10" max="10" width="12.140625" style="10" customWidth="1"/>
    <col min="11" max="11" width="7.57421875" style="54" hidden="1" customWidth="1"/>
    <col min="12" max="13" width="7.8515625" style="54" hidden="1" customWidth="1"/>
    <col min="14" max="34" width="9.140625" style="54" hidden="1" customWidth="1"/>
    <col min="35" max="35" width="13.421875" style="65" customWidth="1"/>
    <col min="36" max="36" width="11.57421875" style="125" customWidth="1"/>
    <col min="37" max="37" width="14.8515625" style="125" customWidth="1"/>
  </cols>
  <sheetData>
    <row r="1" spans="1:34" ht="20.25" hidden="1">
      <c r="A1" s="21"/>
      <c r="B1" s="22"/>
      <c r="C1" s="21"/>
      <c r="D1" s="21"/>
      <c r="E1" s="21"/>
      <c r="F1" s="21"/>
      <c r="G1" s="21"/>
      <c r="H1" s="21"/>
      <c r="I1" s="23"/>
      <c r="J1" s="21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7" s="32" customFormat="1" ht="46.5" customHeight="1">
      <c r="A2" s="463" t="s">
        <v>445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K2" s="463"/>
    </row>
    <row r="3" spans="1:37" s="68" customFormat="1" ht="45" customHeight="1">
      <c r="A3" s="419" t="s">
        <v>8</v>
      </c>
      <c r="B3" s="419" t="s">
        <v>126</v>
      </c>
      <c r="C3" s="419" t="s">
        <v>105</v>
      </c>
      <c r="D3" s="419" t="s">
        <v>210</v>
      </c>
      <c r="E3" s="419" t="s">
        <v>169</v>
      </c>
      <c r="F3" s="419" t="s">
        <v>170</v>
      </c>
      <c r="G3" s="419" t="s">
        <v>175</v>
      </c>
      <c r="H3" s="419" t="s">
        <v>67</v>
      </c>
      <c r="I3" s="419" t="s">
        <v>209</v>
      </c>
      <c r="J3" s="419" t="s">
        <v>171</v>
      </c>
      <c r="K3" s="81" t="s">
        <v>384</v>
      </c>
      <c r="L3" s="81" t="s">
        <v>385</v>
      </c>
      <c r="M3" s="81" t="s">
        <v>386</v>
      </c>
      <c r="N3" s="81" t="s">
        <v>387</v>
      </c>
      <c r="O3" s="81" t="s">
        <v>388</v>
      </c>
      <c r="P3" s="81" t="s">
        <v>389</v>
      </c>
      <c r="Q3" s="81" t="s">
        <v>390</v>
      </c>
      <c r="R3" s="81" t="s">
        <v>391</v>
      </c>
      <c r="S3" s="81" t="s">
        <v>392</v>
      </c>
      <c r="T3" s="81" t="s">
        <v>393</v>
      </c>
      <c r="U3" s="81" t="s">
        <v>394</v>
      </c>
      <c r="V3" s="81" t="s">
        <v>395</v>
      </c>
      <c r="W3" s="81" t="s">
        <v>396</v>
      </c>
      <c r="X3" s="81" t="s">
        <v>397</v>
      </c>
      <c r="Y3" s="81" t="s">
        <v>398</v>
      </c>
      <c r="Z3" s="81" t="s">
        <v>399</v>
      </c>
      <c r="AA3" s="81" t="s">
        <v>400</v>
      </c>
      <c r="AB3" s="81" t="s">
        <v>401</v>
      </c>
      <c r="AC3" s="81" t="s">
        <v>402</v>
      </c>
      <c r="AD3" s="81" t="s">
        <v>403</v>
      </c>
      <c r="AE3" s="81" t="s">
        <v>404</v>
      </c>
      <c r="AF3" s="81" t="s">
        <v>405</v>
      </c>
      <c r="AG3" s="81" t="s">
        <v>406</v>
      </c>
      <c r="AH3" s="81" t="s">
        <v>407</v>
      </c>
      <c r="AI3" s="419" t="s">
        <v>412</v>
      </c>
      <c r="AJ3" s="438" t="str">
        <f>General!AI2</f>
        <v>Thinley Pelbar Printers &amp; Publishers</v>
      </c>
      <c r="AK3" s="484"/>
    </row>
    <row r="4" spans="1:37" s="68" customFormat="1" ht="48.75" customHeight="1">
      <c r="A4" s="420"/>
      <c r="B4" s="420"/>
      <c r="C4" s="420"/>
      <c r="D4" s="420"/>
      <c r="E4" s="420"/>
      <c r="F4" s="420"/>
      <c r="G4" s="420"/>
      <c r="H4" s="420"/>
      <c r="I4" s="420"/>
      <c r="J4" s="420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420"/>
      <c r="AJ4" s="117" t="str">
        <f>General!AI3</f>
        <v>Unit Rate (Nu.)</v>
      </c>
      <c r="AK4" s="197" t="str">
        <f>General!AJ3</f>
        <v>Total Amount (Nu.)</v>
      </c>
    </row>
    <row r="5" spans="1:37" ht="19.5" customHeight="1">
      <c r="A5" s="517" t="s">
        <v>241</v>
      </c>
      <c r="B5" s="518"/>
      <c r="C5" s="518"/>
      <c r="D5" s="519"/>
      <c r="E5" s="274"/>
      <c r="F5" s="274"/>
      <c r="G5" s="274"/>
      <c r="H5" s="274"/>
      <c r="I5" s="274"/>
      <c r="J5" s="274"/>
      <c r="K5" s="48">
        <v>1</v>
      </c>
      <c r="L5" s="48">
        <v>2</v>
      </c>
      <c r="M5" s="48">
        <v>3</v>
      </c>
      <c r="N5" s="48">
        <v>4</v>
      </c>
      <c r="O5" s="48">
        <v>5</v>
      </c>
      <c r="P5" s="48">
        <v>6</v>
      </c>
      <c r="Q5" s="48">
        <v>7</v>
      </c>
      <c r="R5" s="48">
        <v>8</v>
      </c>
      <c r="S5" s="48">
        <v>9</v>
      </c>
      <c r="T5" s="48">
        <v>10</v>
      </c>
      <c r="U5" s="48">
        <v>11</v>
      </c>
      <c r="V5" s="48">
        <v>12</v>
      </c>
      <c r="W5" s="48">
        <v>13</v>
      </c>
      <c r="X5" s="48">
        <v>14</v>
      </c>
      <c r="Y5" s="48">
        <v>15</v>
      </c>
      <c r="Z5" s="48">
        <v>16</v>
      </c>
      <c r="AA5" s="48">
        <v>17</v>
      </c>
      <c r="AB5" s="48">
        <v>18</v>
      </c>
      <c r="AC5" s="48">
        <v>19</v>
      </c>
      <c r="AD5" s="48">
        <v>20</v>
      </c>
      <c r="AE5" s="48">
        <v>21</v>
      </c>
      <c r="AF5" s="48">
        <v>22</v>
      </c>
      <c r="AG5" s="48">
        <v>23</v>
      </c>
      <c r="AH5" s="48">
        <v>24</v>
      </c>
      <c r="AI5" s="275"/>
      <c r="AJ5" s="118"/>
      <c r="AK5" s="118"/>
    </row>
    <row r="6" spans="1:37" ht="47.25">
      <c r="A6" s="139">
        <v>1</v>
      </c>
      <c r="B6" s="156" t="s">
        <v>370</v>
      </c>
      <c r="C6" s="139" t="s">
        <v>151</v>
      </c>
      <c r="D6" s="139" t="s">
        <v>80</v>
      </c>
      <c r="E6" s="139" t="s">
        <v>373</v>
      </c>
      <c r="F6" s="139" t="s">
        <v>234</v>
      </c>
      <c r="G6" s="139" t="s">
        <v>234</v>
      </c>
      <c r="H6" s="139">
        <v>2020</v>
      </c>
      <c r="I6" s="140" t="s">
        <v>428</v>
      </c>
      <c r="J6" s="276" t="s">
        <v>360</v>
      </c>
      <c r="K6" s="278">
        <v>15</v>
      </c>
      <c r="L6" s="278">
        <v>0</v>
      </c>
      <c r="M6" s="278">
        <v>0</v>
      </c>
      <c r="N6" s="278">
        <v>25</v>
      </c>
      <c r="O6" s="278">
        <v>0</v>
      </c>
      <c r="P6" s="278">
        <v>35</v>
      </c>
      <c r="Q6" s="278">
        <v>590</v>
      </c>
      <c r="R6" s="278">
        <v>55</v>
      </c>
      <c r="S6" s="278">
        <v>0</v>
      </c>
      <c r="T6" s="232">
        <v>15</v>
      </c>
      <c r="U6" s="278">
        <v>0</v>
      </c>
      <c r="V6" s="278">
        <v>30</v>
      </c>
      <c r="W6" s="278">
        <v>0</v>
      </c>
      <c r="X6" s="278">
        <v>0</v>
      </c>
      <c r="Y6" s="278">
        <v>0</v>
      </c>
      <c r="Z6" s="278">
        <v>0</v>
      </c>
      <c r="AA6" s="277">
        <v>40</v>
      </c>
      <c r="AB6" s="278">
        <v>480</v>
      </c>
      <c r="AC6" s="232">
        <v>0</v>
      </c>
      <c r="AD6" s="278">
        <v>0</v>
      </c>
      <c r="AE6" s="278">
        <v>0</v>
      </c>
      <c r="AF6" s="278">
        <v>2</v>
      </c>
      <c r="AG6" s="278">
        <v>0</v>
      </c>
      <c r="AH6" s="278">
        <v>0</v>
      </c>
      <c r="AI6" s="157">
        <v>1287</v>
      </c>
      <c r="AJ6" s="129">
        <v>50</v>
      </c>
      <c r="AK6" s="129">
        <v>64350</v>
      </c>
    </row>
    <row r="7" spans="1:37" s="20" customFormat="1" ht="51" customHeight="1">
      <c r="A7" s="139">
        <v>2</v>
      </c>
      <c r="B7" s="156" t="s">
        <v>362</v>
      </c>
      <c r="C7" s="139" t="s">
        <v>151</v>
      </c>
      <c r="D7" s="139" t="s">
        <v>80</v>
      </c>
      <c r="E7" s="139" t="s">
        <v>374</v>
      </c>
      <c r="F7" s="139" t="s">
        <v>234</v>
      </c>
      <c r="G7" s="139" t="s">
        <v>234</v>
      </c>
      <c r="H7" s="139">
        <v>2020</v>
      </c>
      <c r="I7" s="140" t="s">
        <v>428</v>
      </c>
      <c r="J7" s="276" t="s">
        <v>360</v>
      </c>
      <c r="K7" s="277">
        <v>15</v>
      </c>
      <c r="L7" s="277">
        <v>0</v>
      </c>
      <c r="M7" s="277">
        <v>0</v>
      </c>
      <c r="N7" s="277">
        <v>25</v>
      </c>
      <c r="O7" s="277">
        <v>0</v>
      </c>
      <c r="P7" s="277">
        <v>35</v>
      </c>
      <c r="Q7" s="277">
        <v>590</v>
      </c>
      <c r="R7" s="277">
        <v>55</v>
      </c>
      <c r="S7" s="277">
        <v>0</v>
      </c>
      <c r="T7" s="277">
        <v>15</v>
      </c>
      <c r="U7" s="277">
        <v>0</v>
      </c>
      <c r="V7" s="277">
        <v>30</v>
      </c>
      <c r="W7" s="277">
        <v>0</v>
      </c>
      <c r="X7" s="277">
        <v>0</v>
      </c>
      <c r="Y7" s="277">
        <v>0</v>
      </c>
      <c r="Z7" s="277">
        <v>0</v>
      </c>
      <c r="AA7" s="277">
        <v>40</v>
      </c>
      <c r="AB7" s="277">
        <v>480</v>
      </c>
      <c r="AC7" s="232">
        <v>0</v>
      </c>
      <c r="AD7" s="277">
        <v>0</v>
      </c>
      <c r="AE7" s="277">
        <v>0</v>
      </c>
      <c r="AF7" s="277">
        <v>40</v>
      </c>
      <c r="AG7" s="277">
        <v>0</v>
      </c>
      <c r="AH7" s="277">
        <v>0</v>
      </c>
      <c r="AI7" s="157">
        <f>SUM(K7:AH7)</f>
        <v>1325</v>
      </c>
      <c r="AJ7" s="129">
        <v>67</v>
      </c>
      <c r="AK7" s="129">
        <v>88775</v>
      </c>
    </row>
    <row r="8" spans="1:37" s="20" customFormat="1" ht="51" customHeight="1" thickBot="1">
      <c r="A8" s="139">
        <v>3</v>
      </c>
      <c r="B8" s="156" t="s">
        <v>369</v>
      </c>
      <c r="C8" s="139" t="s">
        <v>151</v>
      </c>
      <c r="D8" s="139" t="s">
        <v>204</v>
      </c>
      <c r="E8" s="139" t="s">
        <v>372</v>
      </c>
      <c r="F8" s="139" t="s">
        <v>234</v>
      </c>
      <c r="G8" s="139" t="s">
        <v>234</v>
      </c>
      <c r="H8" s="139">
        <v>2020</v>
      </c>
      <c r="I8" s="140" t="s">
        <v>428</v>
      </c>
      <c r="J8" s="276" t="s">
        <v>360</v>
      </c>
      <c r="K8" s="116">
        <v>15</v>
      </c>
      <c r="L8" s="116">
        <v>0</v>
      </c>
      <c r="M8" s="116">
        <v>30</v>
      </c>
      <c r="N8" s="116">
        <v>25</v>
      </c>
      <c r="O8" s="116">
        <v>60</v>
      </c>
      <c r="P8" s="116">
        <v>35</v>
      </c>
      <c r="Q8" s="116">
        <v>655</v>
      </c>
      <c r="R8" s="116">
        <v>280</v>
      </c>
      <c r="S8" s="116">
        <v>150</v>
      </c>
      <c r="T8" s="116">
        <v>5</v>
      </c>
      <c r="U8" s="116">
        <v>72</v>
      </c>
      <c r="V8" s="116">
        <v>115</v>
      </c>
      <c r="W8" s="116">
        <v>0</v>
      </c>
      <c r="X8" s="116">
        <v>0</v>
      </c>
      <c r="Y8" s="116">
        <v>0</v>
      </c>
      <c r="Z8" s="116">
        <v>0</v>
      </c>
      <c r="AA8" s="277">
        <v>40</v>
      </c>
      <c r="AB8" s="116">
        <v>988</v>
      </c>
      <c r="AC8" s="232">
        <v>0</v>
      </c>
      <c r="AD8" s="116">
        <v>0</v>
      </c>
      <c r="AE8" s="116">
        <v>250</v>
      </c>
      <c r="AF8" s="116">
        <v>75</v>
      </c>
      <c r="AG8" s="116">
        <v>500</v>
      </c>
      <c r="AH8" s="116">
        <v>440</v>
      </c>
      <c r="AI8" s="157">
        <f>SUM(K8:AH8)</f>
        <v>3735</v>
      </c>
      <c r="AJ8" s="129">
        <v>121</v>
      </c>
      <c r="AK8" s="129">
        <v>451935</v>
      </c>
    </row>
    <row r="9" spans="1:37" ht="32.25" customHeight="1" thickBot="1">
      <c r="A9" s="279"/>
      <c r="B9" s="466" t="s">
        <v>417</v>
      </c>
      <c r="C9" s="467"/>
      <c r="D9" s="490"/>
      <c r="E9" s="352"/>
      <c r="F9" s="362"/>
      <c r="G9" s="362"/>
      <c r="H9" s="362"/>
      <c r="I9" s="380"/>
      <c r="J9" s="381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58">
        <f>SUM(AI6:AI8)</f>
        <v>6347</v>
      </c>
      <c r="AJ9" s="323"/>
      <c r="AK9" s="323">
        <f>SUM(AK6:AK8)</f>
        <v>605060</v>
      </c>
    </row>
    <row r="10" spans="1:37" ht="20.25" customHeight="1">
      <c r="A10" s="511" t="s">
        <v>361</v>
      </c>
      <c r="B10" s="434"/>
      <c r="C10" s="434"/>
      <c r="D10" s="434"/>
      <c r="E10" s="434"/>
      <c r="F10" s="434"/>
      <c r="G10" s="434"/>
      <c r="H10" s="434"/>
      <c r="I10" s="434"/>
      <c r="J10" s="277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9"/>
      <c r="AJ10" s="319"/>
      <c r="AK10" s="319"/>
    </row>
    <row r="11" spans="1:37" ht="29.25" customHeight="1">
      <c r="A11" s="515" t="s">
        <v>231</v>
      </c>
      <c r="B11" s="515"/>
      <c r="C11" s="515"/>
      <c r="D11" s="472">
        <f ca="1">TODAY()</f>
        <v>44013</v>
      </c>
      <c r="E11" s="472"/>
      <c r="F11" s="262"/>
      <c r="G11" s="142"/>
      <c r="H11" s="142"/>
      <c r="I11" s="143"/>
      <c r="J11" s="142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115"/>
      <c r="AJ11" s="118"/>
      <c r="AK11" s="118"/>
    </row>
    <row r="12" spans="1:37" ht="20.25" customHeight="1">
      <c r="A12" s="435" t="s">
        <v>381</v>
      </c>
      <c r="B12" s="435"/>
      <c r="C12" s="435"/>
      <c r="D12" s="435"/>
      <c r="E12" s="435" t="s">
        <v>258</v>
      </c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435"/>
      <c r="AD12" s="435"/>
      <c r="AE12" s="435"/>
      <c r="AF12" s="435"/>
      <c r="AG12" s="435"/>
      <c r="AH12" s="435"/>
      <c r="AI12" s="435"/>
      <c r="AJ12" s="118"/>
      <c r="AK12" s="118"/>
    </row>
    <row r="13" spans="1:37" ht="40.5" customHeight="1">
      <c r="A13" s="410" t="s">
        <v>426</v>
      </c>
      <c r="B13" s="410"/>
      <c r="C13" s="410"/>
      <c r="D13" s="410"/>
      <c r="E13" s="410"/>
      <c r="F13" s="410"/>
      <c r="G13" s="410"/>
      <c r="H13" s="410"/>
      <c r="I13" s="410"/>
      <c r="J13" s="28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115"/>
      <c r="AJ13" s="118"/>
      <c r="AK13" s="118"/>
    </row>
    <row r="14" spans="11:34" ht="15.75"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1:34" ht="15.75"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</row>
    <row r="16" spans="11:34" ht="15.75"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</row>
    <row r="17" spans="11:34" ht="15.75"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</row>
    <row r="20" spans="11:34" ht="15.75"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</sheetData>
  <sheetProtection/>
  <mergeCells count="21">
    <mergeCell ref="A10:I10"/>
    <mergeCell ref="AJ3:AK3"/>
    <mergeCell ref="A5:D5"/>
    <mergeCell ref="B9:D9"/>
    <mergeCell ref="D3:D4"/>
    <mergeCell ref="G3:G4"/>
    <mergeCell ref="A2:AK2"/>
    <mergeCell ref="AI3:AI4"/>
    <mergeCell ref="A3:A4"/>
    <mergeCell ref="B3:B4"/>
    <mergeCell ref="I3:I4"/>
    <mergeCell ref="H3:H4"/>
    <mergeCell ref="E3:E4"/>
    <mergeCell ref="A12:D12"/>
    <mergeCell ref="A13:I13"/>
    <mergeCell ref="E12:AI12"/>
    <mergeCell ref="A11:C11"/>
    <mergeCell ref="D11:E11"/>
    <mergeCell ref="J3:J4"/>
    <mergeCell ref="C3:C4"/>
    <mergeCell ref="F3:F4"/>
  </mergeCells>
  <printOptions/>
  <pageMargins left="0.59" right="0.42" top="0.32" bottom="0.53" header="0.31496062992126" footer="0.52"/>
  <pageSetup fitToHeight="0" fitToWidth="1" horizontalDpi="600" verticalDpi="600" orientation="landscape" paperSize="9" scale="92" r:id="rId1"/>
  <headerFoot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J14"/>
  <sheetViews>
    <sheetView view="pageBreakPreview" zoomScaleSheetLayoutView="100" workbookViewId="0" topLeftCell="A1">
      <selection activeCell="A1" sqref="A1:AJ6"/>
    </sheetView>
  </sheetViews>
  <sheetFormatPr defaultColWidth="9.140625" defaultRowHeight="12.75"/>
  <cols>
    <col min="1" max="1" width="8.28125" style="27" customWidth="1"/>
    <col min="2" max="2" width="16.140625" style="27" customWidth="1"/>
    <col min="3" max="3" width="10.140625" style="27" customWidth="1"/>
    <col min="4" max="4" width="9.28125" style="27" customWidth="1"/>
    <col min="5" max="5" width="9.421875" style="27" customWidth="1"/>
    <col min="6" max="6" width="8.7109375" style="178" customWidth="1"/>
    <col min="7" max="8" width="11.00390625" style="27" customWidth="1"/>
    <col min="9" max="9" width="12.28125" style="27" customWidth="1"/>
    <col min="10" max="10" width="7.57421875" style="54" hidden="1" customWidth="1"/>
    <col min="11" max="12" width="7.8515625" style="54" hidden="1" customWidth="1"/>
    <col min="13" max="33" width="9.140625" style="54" hidden="1" customWidth="1"/>
    <col min="34" max="34" width="15.28125" style="60" customWidth="1"/>
    <col min="35" max="35" width="14.7109375" style="282" customWidth="1"/>
    <col min="36" max="36" width="18.57421875" style="282" customWidth="1"/>
  </cols>
  <sheetData>
    <row r="1" spans="1:36" ht="49.5" customHeight="1">
      <c r="A1" s="463" t="s">
        <v>446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</row>
    <row r="2" spans="1:36" s="49" customFormat="1" ht="48" customHeight="1">
      <c r="A2" s="419" t="s">
        <v>8</v>
      </c>
      <c r="B2" s="419" t="s">
        <v>126</v>
      </c>
      <c r="C2" s="419" t="s">
        <v>105</v>
      </c>
      <c r="D2" s="419" t="s">
        <v>68</v>
      </c>
      <c r="E2" s="419" t="s">
        <v>169</v>
      </c>
      <c r="F2" s="419" t="s">
        <v>170</v>
      </c>
      <c r="G2" s="419" t="s">
        <v>175</v>
      </c>
      <c r="H2" s="419" t="s">
        <v>67</v>
      </c>
      <c r="I2" s="419" t="s">
        <v>209</v>
      </c>
      <c r="J2" s="81" t="s">
        <v>384</v>
      </c>
      <c r="K2" s="81" t="s">
        <v>385</v>
      </c>
      <c r="L2" s="81" t="s">
        <v>386</v>
      </c>
      <c r="M2" s="81" t="s">
        <v>387</v>
      </c>
      <c r="N2" s="81" t="s">
        <v>388</v>
      </c>
      <c r="O2" s="81" t="s">
        <v>389</v>
      </c>
      <c r="P2" s="81" t="s">
        <v>390</v>
      </c>
      <c r="Q2" s="81" t="s">
        <v>391</v>
      </c>
      <c r="R2" s="81" t="s">
        <v>392</v>
      </c>
      <c r="S2" s="81" t="s">
        <v>393</v>
      </c>
      <c r="T2" s="81" t="s">
        <v>394</v>
      </c>
      <c r="U2" s="81" t="s">
        <v>395</v>
      </c>
      <c r="V2" s="81" t="s">
        <v>396</v>
      </c>
      <c r="W2" s="81" t="s">
        <v>397</v>
      </c>
      <c r="X2" s="81" t="s">
        <v>398</v>
      </c>
      <c r="Y2" s="81" t="s">
        <v>399</v>
      </c>
      <c r="Z2" s="81" t="s">
        <v>400</v>
      </c>
      <c r="AA2" s="81" t="s">
        <v>401</v>
      </c>
      <c r="AB2" s="81" t="s">
        <v>402</v>
      </c>
      <c r="AC2" s="81" t="s">
        <v>403</v>
      </c>
      <c r="AD2" s="81" t="s">
        <v>404</v>
      </c>
      <c r="AE2" s="81" t="s">
        <v>405</v>
      </c>
      <c r="AF2" s="81" t="s">
        <v>406</v>
      </c>
      <c r="AG2" s="81" t="s">
        <v>407</v>
      </c>
      <c r="AH2" s="419" t="s">
        <v>411</v>
      </c>
      <c r="AI2" s="438" t="s">
        <v>419</v>
      </c>
      <c r="AJ2" s="484"/>
    </row>
    <row r="3" spans="1:36" s="49" customFormat="1" ht="48" customHeight="1">
      <c r="A3" s="420"/>
      <c r="B3" s="420"/>
      <c r="C3" s="420"/>
      <c r="D3" s="420"/>
      <c r="E3" s="420"/>
      <c r="F3" s="420"/>
      <c r="G3" s="420"/>
      <c r="H3" s="420"/>
      <c r="I3" s="420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420"/>
      <c r="AI3" s="117" t="s">
        <v>409</v>
      </c>
      <c r="AJ3" s="117" t="s">
        <v>410</v>
      </c>
    </row>
    <row r="4" spans="1:36" ht="15.75">
      <c r="A4" s="441" t="s">
        <v>254</v>
      </c>
      <c r="B4" s="441"/>
      <c r="C4" s="441"/>
      <c r="D4" s="441"/>
      <c r="E4" s="441"/>
      <c r="F4" s="441"/>
      <c r="G4" s="441"/>
      <c r="H4" s="441"/>
      <c r="I4" s="44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09"/>
      <c r="AI4" s="128"/>
      <c r="AJ4" s="128"/>
    </row>
    <row r="5" spans="1:36" ht="32.25" thickBot="1">
      <c r="A5" s="48">
        <v>1</v>
      </c>
      <c r="B5" s="92" t="s">
        <v>168</v>
      </c>
      <c r="C5" s="48" t="s">
        <v>155</v>
      </c>
      <c r="D5" s="48" t="s">
        <v>204</v>
      </c>
      <c r="E5" s="92"/>
      <c r="F5" s="48" t="s">
        <v>234</v>
      </c>
      <c r="G5" s="48" t="s">
        <v>234</v>
      </c>
      <c r="H5" s="48">
        <v>2004</v>
      </c>
      <c r="I5" s="91" t="s">
        <v>30</v>
      </c>
      <c r="J5" s="111">
        <v>0</v>
      </c>
      <c r="K5" s="111">
        <v>0</v>
      </c>
      <c r="L5" s="111">
        <v>0</v>
      </c>
      <c r="M5" s="111">
        <v>0</v>
      </c>
      <c r="N5" s="111">
        <v>0</v>
      </c>
      <c r="O5" s="111">
        <v>0</v>
      </c>
      <c r="P5" s="111">
        <v>0</v>
      </c>
      <c r="Q5" s="111">
        <v>400</v>
      </c>
      <c r="R5" s="111">
        <v>0</v>
      </c>
      <c r="S5" s="111">
        <v>0</v>
      </c>
      <c r="T5" s="111">
        <v>0</v>
      </c>
      <c r="U5" s="111">
        <v>150</v>
      </c>
      <c r="V5" s="111">
        <v>0</v>
      </c>
      <c r="W5" s="111">
        <v>0</v>
      </c>
      <c r="X5" s="111">
        <v>200</v>
      </c>
      <c r="Y5" s="111">
        <v>0</v>
      </c>
      <c r="Z5" s="111">
        <v>5</v>
      </c>
      <c r="AA5" s="111">
        <v>0</v>
      </c>
      <c r="AB5" s="111">
        <v>0</v>
      </c>
      <c r="AC5" s="111">
        <v>0</v>
      </c>
      <c r="AD5" s="111">
        <v>51</v>
      </c>
      <c r="AE5" s="111">
        <v>0</v>
      </c>
      <c r="AF5" s="111">
        <v>500</v>
      </c>
      <c r="AG5" s="111">
        <v>0</v>
      </c>
      <c r="AH5" s="109">
        <f>SUM(J5:AG5)</f>
        <v>1306</v>
      </c>
      <c r="AI5" s="201">
        <v>4</v>
      </c>
      <c r="AJ5" s="201">
        <v>5225</v>
      </c>
    </row>
    <row r="6" spans="1:36" ht="29.25" customHeight="1" thickBot="1">
      <c r="A6" s="151"/>
      <c r="B6" s="466" t="s">
        <v>417</v>
      </c>
      <c r="C6" s="467"/>
      <c r="D6" s="490"/>
      <c r="E6" s="387"/>
      <c r="F6" s="522"/>
      <c r="G6" s="522"/>
      <c r="H6" s="523"/>
      <c r="I6" s="523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2">
        <f>SUM(AH4:AH5)</f>
        <v>1306</v>
      </c>
      <c r="AI6" s="388"/>
      <c r="AJ6" s="388">
        <f>SUM(AJ4:AJ5)</f>
        <v>5225</v>
      </c>
    </row>
    <row r="7" spans="1:36" ht="32.25" customHeight="1">
      <c r="A7" s="39"/>
      <c r="B7" s="382"/>
      <c r="C7" s="383"/>
      <c r="D7" s="383"/>
      <c r="E7" s="384"/>
      <c r="F7" s="383"/>
      <c r="G7" s="383"/>
      <c r="H7" s="384"/>
      <c r="I7" s="384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6"/>
      <c r="AI7" s="283"/>
      <c r="AJ7" s="283"/>
    </row>
    <row r="8" spans="1:36" ht="74.25" customHeight="1">
      <c r="A8" s="524" t="s">
        <v>216</v>
      </c>
      <c r="B8" s="524"/>
      <c r="C8" s="524"/>
      <c r="D8" s="524"/>
      <c r="E8" s="524"/>
      <c r="F8" s="524"/>
      <c r="G8" s="524"/>
      <c r="H8" s="524"/>
      <c r="I8" s="524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09"/>
      <c r="AI8" s="128"/>
      <c r="AJ8" s="128"/>
    </row>
    <row r="9" spans="1:36" ht="24.75" customHeight="1">
      <c r="A9" s="471" t="s">
        <v>383</v>
      </c>
      <c r="B9" s="471"/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1"/>
      <c r="AI9" s="128"/>
      <c r="AJ9" s="128"/>
    </row>
    <row r="10" spans="1:36" ht="36" customHeight="1">
      <c r="A10" s="525" t="s">
        <v>260</v>
      </c>
      <c r="B10" s="525"/>
      <c r="C10" s="427" t="s">
        <v>217</v>
      </c>
      <c r="D10" s="427"/>
      <c r="E10" s="427"/>
      <c r="F10" s="521" t="s">
        <v>320</v>
      </c>
      <c r="G10" s="521"/>
      <c r="H10" s="521"/>
      <c r="I10" s="521"/>
      <c r="J10" s="521"/>
      <c r="K10" s="521"/>
      <c r="L10" s="521"/>
      <c r="M10" s="521"/>
      <c r="N10" s="521"/>
      <c r="O10" s="521"/>
      <c r="P10" s="521"/>
      <c r="Q10" s="521"/>
      <c r="R10" s="521"/>
      <c r="S10" s="521"/>
      <c r="T10" s="521"/>
      <c r="U10" s="521"/>
      <c r="V10" s="521"/>
      <c r="W10" s="521"/>
      <c r="X10" s="521"/>
      <c r="Y10" s="521"/>
      <c r="Z10" s="521"/>
      <c r="AA10" s="521"/>
      <c r="AB10" s="521"/>
      <c r="AC10" s="521"/>
      <c r="AD10" s="521"/>
      <c r="AE10" s="521"/>
      <c r="AF10" s="521"/>
      <c r="AG10" s="521"/>
      <c r="AH10" s="521"/>
      <c r="AI10" s="128"/>
      <c r="AJ10" s="128"/>
    </row>
    <row r="11" spans="1:36" ht="34.5" customHeight="1">
      <c r="A11" s="525" t="s">
        <v>346</v>
      </c>
      <c r="B11" s="525"/>
      <c r="C11" s="427" t="s">
        <v>350</v>
      </c>
      <c r="D11" s="427"/>
      <c r="E11" s="427"/>
      <c r="F11" s="521" t="s">
        <v>349</v>
      </c>
      <c r="G11" s="521"/>
      <c r="H11" s="521"/>
      <c r="I11" s="521"/>
      <c r="J11" s="521"/>
      <c r="K11" s="521"/>
      <c r="L11" s="521"/>
      <c r="M11" s="521"/>
      <c r="N11" s="521"/>
      <c r="O11" s="521"/>
      <c r="P11" s="521"/>
      <c r="Q11" s="521"/>
      <c r="R11" s="521"/>
      <c r="S11" s="521"/>
      <c r="T11" s="521"/>
      <c r="U11" s="521"/>
      <c r="V11" s="521"/>
      <c r="W11" s="521"/>
      <c r="X11" s="521"/>
      <c r="Y11" s="521"/>
      <c r="Z11" s="521"/>
      <c r="AA11" s="521"/>
      <c r="AB11" s="521"/>
      <c r="AC11" s="521"/>
      <c r="AD11" s="521"/>
      <c r="AE11" s="521"/>
      <c r="AF11" s="521"/>
      <c r="AG11" s="521"/>
      <c r="AH11" s="521"/>
      <c r="AI11" s="128"/>
      <c r="AJ11" s="128"/>
    </row>
    <row r="12" spans="1:36" ht="30" customHeight="1">
      <c r="A12" s="427" t="s">
        <v>380</v>
      </c>
      <c r="B12" s="427"/>
      <c r="C12" s="427"/>
      <c r="D12" s="427" t="s">
        <v>221</v>
      </c>
      <c r="E12" s="427"/>
      <c r="F12" s="427"/>
      <c r="G12" s="521" t="s">
        <v>309</v>
      </c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1"/>
      <c r="V12" s="521"/>
      <c r="W12" s="521"/>
      <c r="X12" s="521"/>
      <c r="Y12" s="521"/>
      <c r="Z12" s="521"/>
      <c r="AA12" s="521"/>
      <c r="AB12" s="521"/>
      <c r="AC12" s="521"/>
      <c r="AD12" s="521"/>
      <c r="AE12" s="521"/>
      <c r="AF12" s="521"/>
      <c r="AG12" s="521"/>
      <c r="AH12" s="521"/>
      <c r="AI12" s="128"/>
      <c r="AJ12" s="128"/>
    </row>
    <row r="13" spans="1:36" ht="18.75" customHeight="1">
      <c r="A13" s="427" t="s">
        <v>347</v>
      </c>
      <c r="B13" s="427"/>
      <c r="C13" s="427"/>
      <c r="D13" s="427"/>
      <c r="E13" s="427"/>
      <c r="F13" s="427"/>
      <c r="G13" s="520" t="s">
        <v>348</v>
      </c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20"/>
      <c r="AD13" s="520"/>
      <c r="AE13" s="520"/>
      <c r="AF13" s="520"/>
      <c r="AG13" s="520"/>
      <c r="AH13" s="520"/>
      <c r="AI13" s="128"/>
      <c r="AJ13" s="128"/>
    </row>
    <row r="14" spans="1:36" ht="44.25" customHeight="1">
      <c r="A14" s="526" t="s">
        <v>429</v>
      </c>
      <c r="B14" s="526"/>
      <c r="C14" s="526"/>
      <c r="D14" s="526"/>
      <c r="E14" s="526"/>
      <c r="F14" s="526"/>
      <c r="G14" s="526"/>
      <c r="H14" s="526"/>
      <c r="I14" s="526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389"/>
      <c r="AI14" s="128"/>
      <c r="AJ14" s="128"/>
    </row>
  </sheetData>
  <sheetProtection/>
  <mergeCells count="30">
    <mergeCell ref="A14:I14"/>
    <mergeCell ref="A11:B11"/>
    <mergeCell ref="C11:E11"/>
    <mergeCell ref="A1:AJ1"/>
    <mergeCell ref="AH2:AH3"/>
    <mergeCell ref="C10:E10"/>
    <mergeCell ref="A12:C12"/>
    <mergeCell ref="D12:F12"/>
    <mergeCell ref="G12:AH12"/>
    <mergeCell ref="F11:AH11"/>
    <mergeCell ref="G13:AH13"/>
    <mergeCell ref="A13:F13"/>
    <mergeCell ref="A4:I4"/>
    <mergeCell ref="A9:AH9"/>
    <mergeCell ref="F10:AH10"/>
    <mergeCell ref="F6:G6"/>
    <mergeCell ref="H6:I6"/>
    <mergeCell ref="A8:I8"/>
    <mergeCell ref="A10:B10"/>
    <mergeCell ref="B6:D6"/>
    <mergeCell ref="AI2:AJ2"/>
    <mergeCell ref="G2:G3"/>
    <mergeCell ref="H2:H3"/>
    <mergeCell ref="I2:I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landscape" scale="55" r:id="rId1"/>
  <headerFoot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2" sqref="A2:E18"/>
    </sheetView>
  </sheetViews>
  <sheetFormatPr defaultColWidth="9.140625" defaultRowHeight="12.75"/>
  <cols>
    <col min="1" max="1" width="11.28125" style="21" customWidth="1"/>
    <col min="2" max="2" width="16.57421875" style="21" customWidth="1"/>
    <col min="3" max="3" width="18.28125" style="21" customWidth="1"/>
    <col min="4" max="4" width="16.57421875" style="21" customWidth="1"/>
    <col min="5" max="5" width="30.00390625" style="22" customWidth="1"/>
    <col min="6" max="16384" width="9.140625" style="22" customWidth="1"/>
  </cols>
  <sheetData>
    <row r="1" spans="1:4" ht="15.75">
      <c r="A1" s="402"/>
      <c r="B1" s="402"/>
      <c r="C1" s="402"/>
      <c r="D1" s="402"/>
    </row>
    <row r="2" spans="1:5" ht="15.75">
      <c r="A2" s="401" t="s">
        <v>447</v>
      </c>
      <c r="B2" s="401" t="s">
        <v>68</v>
      </c>
      <c r="C2" s="401" t="s">
        <v>448</v>
      </c>
      <c r="D2" s="401" t="s">
        <v>435</v>
      </c>
      <c r="E2" s="401" t="s">
        <v>452</v>
      </c>
    </row>
    <row r="3" spans="1:5" ht="15.75">
      <c r="A3" s="402">
        <v>1</v>
      </c>
      <c r="B3" s="402" t="s">
        <v>69</v>
      </c>
      <c r="C3" s="402">
        <v>12</v>
      </c>
      <c r="D3" s="402"/>
      <c r="E3" s="406">
        <f>'Class PP'!AJ20</f>
        <v>2817438.7</v>
      </c>
    </row>
    <row r="4" spans="1:5" ht="15.75">
      <c r="A4" s="402">
        <v>2</v>
      </c>
      <c r="B4" s="402" t="s">
        <v>70</v>
      </c>
      <c r="C4" s="402">
        <v>13</v>
      </c>
      <c r="D4" s="402"/>
      <c r="E4" s="406">
        <f>'Class I'!AJ21</f>
        <v>2417564.8</v>
      </c>
    </row>
    <row r="5" spans="1:5" ht="15.75">
      <c r="A5" s="402">
        <v>3</v>
      </c>
      <c r="B5" s="402" t="s">
        <v>71</v>
      </c>
      <c r="C5" s="402">
        <v>18</v>
      </c>
      <c r="D5" s="402"/>
      <c r="E5" s="406">
        <f>'Class II'!AJ26</f>
        <v>2234936.1</v>
      </c>
    </row>
    <row r="6" spans="1:5" ht="15.75">
      <c r="A6" s="402">
        <v>4</v>
      </c>
      <c r="B6" s="402" t="s">
        <v>72</v>
      </c>
      <c r="C6" s="402">
        <v>11</v>
      </c>
      <c r="D6" s="402"/>
      <c r="E6" s="406">
        <f>'Class III'!AJ19</f>
        <v>1531410.4</v>
      </c>
    </row>
    <row r="7" spans="1:5" ht="15.75">
      <c r="A7" s="402">
        <v>5</v>
      </c>
      <c r="B7" s="402" t="s">
        <v>73</v>
      </c>
      <c r="C7" s="402">
        <v>8</v>
      </c>
      <c r="D7" s="402" t="s">
        <v>436</v>
      </c>
      <c r="E7" s="406">
        <f>'Class IV'!AJ18</f>
        <v>3288837.7</v>
      </c>
    </row>
    <row r="8" spans="1:5" ht="15.75">
      <c r="A8" s="402">
        <v>6</v>
      </c>
      <c r="B8" s="402" t="s">
        <v>74</v>
      </c>
      <c r="C8" s="402">
        <v>8</v>
      </c>
      <c r="D8" s="402" t="str">
        <f>D7</f>
        <v>Tie with Kuensel</v>
      </c>
      <c r="E8" s="406">
        <f>'Class V'!AK17</f>
        <v>3621398.2</v>
      </c>
    </row>
    <row r="9" spans="1:5" ht="15.75">
      <c r="A9" s="402">
        <v>7</v>
      </c>
      <c r="B9" s="402" t="s">
        <v>75</v>
      </c>
      <c r="C9" s="402">
        <v>8</v>
      </c>
      <c r="D9" s="402" t="str">
        <f>D8</f>
        <v>Tie with Kuensel</v>
      </c>
      <c r="E9" s="406">
        <f>'Class VI'!AK16</f>
        <v>2157002</v>
      </c>
    </row>
    <row r="10" spans="1:5" ht="15.75">
      <c r="A10" s="402">
        <v>8</v>
      </c>
      <c r="B10" s="402" t="s">
        <v>76</v>
      </c>
      <c r="C10" s="402">
        <v>6</v>
      </c>
      <c r="D10" s="402"/>
      <c r="E10" s="406">
        <f>'Class VII'!AK14</f>
        <v>1841948.08</v>
      </c>
    </row>
    <row r="11" spans="1:5" ht="15.75">
      <c r="A11" s="402">
        <v>9</v>
      </c>
      <c r="B11" s="402" t="s">
        <v>77</v>
      </c>
      <c r="C11" s="402">
        <v>5</v>
      </c>
      <c r="D11" s="402"/>
      <c r="E11" s="406">
        <f>'Class VIII'!AJ13</f>
        <v>963953</v>
      </c>
    </row>
    <row r="12" spans="1:5" ht="15.75">
      <c r="A12" s="402">
        <v>10</v>
      </c>
      <c r="B12" s="402" t="s">
        <v>78</v>
      </c>
      <c r="C12" s="402">
        <v>8</v>
      </c>
      <c r="D12" s="402"/>
      <c r="E12" s="406">
        <f>'Class IX'!AK19</f>
        <v>2903956.64</v>
      </c>
    </row>
    <row r="13" spans="1:5" ht="15.75">
      <c r="A13" s="402">
        <v>11</v>
      </c>
      <c r="B13" s="402" t="s">
        <v>80</v>
      </c>
      <c r="C13" s="402">
        <v>11</v>
      </c>
      <c r="D13" s="402"/>
      <c r="E13" s="406">
        <f>'Class X'!AK23</f>
        <v>1881231.2</v>
      </c>
    </row>
    <row r="14" spans="1:5" ht="15.75">
      <c r="A14" s="402">
        <v>12</v>
      </c>
      <c r="B14" s="402" t="s">
        <v>81</v>
      </c>
      <c r="C14" s="402">
        <v>11</v>
      </c>
      <c r="D14" s="402"/>
      <c r="E14" s="406">
        <f>'Class XI'!AK24</f>
        <v>1342539</v>
      </c>
    </row>
    <row r="15" spans="1:5" ht="15.75">
      <c r="A15" s="402">
        <v>13</v>
      </c>
      <c r="B15" s="402" t="s">
        <v>82</v>
      </c>
      <c r="C15" s="402">
        <v>12</v>
      </c>
      <c r="D15" s="402"/>
      <c r="E15" s="406">
        <f>'Class XII'!AK25</f>
        <v>1288804</v>
      </c>
    </row>
    <row r="16" spans="1:5" ht="15.75">
      <c r="A16" s="402">
        <v>14</v>
      </c>
      <c r="B16" s="402" t="s">
        <v>449</v>
      </c>
      <c r="C16" s="402">
        <v>3</v>
      </c>
      <c r="D16" s="402"/>
      <c r="E16" s="406">
        <f>'Rigzhung Classes IX - XII'!AK9</f>
        <v>605060</v>
      </c>
    </row>
    <row r="17" spans="1:5" ht="15.75">
      <c r="A17" s="402">
        <v>15</v>
      </c>
      <c r="B17" s="402" t="s">
        <v>450</v>
      </c>
      <c r="C17" s="402">
        <v>1</v>
      </c>
      <c r="D17" s="402"/>
      <c r="E17" s="406">
        <f>General!AJ6</f>
        <v>5225</v>
      </c>
    </row>
    <row r="18" spans="1:5" s="405" customFormat="1" ht="39" customHeight="1">
      <c r="A18" s="527" t="s">
        <v>451</v>
      </c>
      <c r="B18" s="528"/>
      <c r="C18" s="403">
        <f>SUM(C3:C17)</f>
        <v>135</v>
      </c>
      <c r="D18" s="404"/>
      <c r="E18" s="407">
        <f>SUM(E3:E17)</f>
        <v>28901304.819999997</v>
      </c>
    </row>
  </sheetData>
  <sheetProtection/>
  <mergeCells count="1">
    <mergeCell ref="A18:B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workbookViewId="0" topLeftCell="A13">
      <selection activeCell="A1" sqref="A1:AJ21"/>
    </sheetView>
  </sheetViews>
  <sheetFormatPr defaultColWidth="9.140625" defaultRowHeight="12.75"/>
  <cols>
    <col min="1" max="1" width="6.28125" style="11" bestFit="1" customWidth="1"/>
    <col min="2" max="2" width="20.140625" style="7" customWidth="1"/>
    <col min="3" max="3" width="12.00390625" style="11" customWidth="1"/>
    <col min="4" max="4" width="8.57421875" style="11" customWidth="1"/>
    <col min="5" max="5" width="14.28125" style="14" customWidth="1"/>
    <col min="6" max="6" width="9.140625" style="11" customWidth="1"/>
    <col min="7" max="7" width="10.421875" style="11" customWidth="1"/>
    <col min="8" max="8" width="10.57421875" style="11" customWidth="1"/>
    <col min="9" max="9" width="15.8515625" style="19" customWidth="1"/>
    <col min="10" max="10" width="7.57421875" style="54" hidden="1" customWidth="1"/>
    <col min="11" max="12" width="7.8515625" style="54" hidden="1" customWidth="1"/>
    <col min="13" max="33" width="9.140625" style="54" hidden="1" customWidth="1"/>
    <col min="34" max="34" width="12.57421875" style="61" customWidth="1"/>
    <col min="35" max="35" width="13.28125" style="146" customWidth="1"/>
    <col min="36" max="36" width="16.00390625" style="146" customWidth="1"/>
    <col min="37" max="16384" width="9.140625" style="7" customWidth="1"/>
  </cols>
  <sheetData>
    <row r="1" spans="1:36" s="30" customFormat="1" ht="51.75" customHeight="1">
      <c r="A1" s="421" t="s">
        <v>431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</row>
    <row r="2" spans="1:36" s="145" customFormat="1" ht="52.5" customHeight="1">
      <c r="A2" s="419" t="s">
        <v>8</v>
      </c>
      <c r="B2" s="419" t="s">
        <v>126</v>
      </c>
      <c r="C2" s="419" t="s">
        <v>105</v>
      </c>
      <c r="D2" s="419" t="s">
        <v>210</v>
      </c>
      <c r="E2" s="419" t="s">
        <v>169</v>
      </c>
      <c r="F2" s="419" t="s">
        <v>170</v>
      </c>
      <c r="G2" s="419" t="s">
        <v>175</v>
      </c>
      <c r="H2" s="419" t="s">
        <v>67</v>
      </c>
      <c r="I2" s="419" t="s">
        <v>209</v>
      </c>
      <c r="J2" s="81" t="s">
        <v>384</v>
      </c>
      <c r="K2" s="81" t="s">
        <v>385</v>
      </c>
      <c r="L2" s="81" t="s">
        <v>386</v>
      </c>
      <c r="M2" s="81" t="s">
        <v>387</v>
      </c>
      <c r="N2" s="81" t="s">
        <v>388</v>
      </c>
      <c r="O2" s="81" t="s">
        <v>389</v>
      </c>
      <c r="P2" s="81" t="s">
        <v>390</v>
      </c>
      <c r="Q2" s="81" t="s">
        <v>391</v>
      </c>
      <c r="R2" s="81" t="s">
        <v>392</v>
      </c>
      <c r="S2" s="81" t="s">
        <v>393</v>
      </c>
      <c r="T2" s="81" t="s">
        <v>394</v>
      </c>
      <c r="U2" s="81" t="s">
        <v>395</v>
      </c>
      <c r="V2" s="81" t="s">
        <v>396</v>
      </c>
      <c r="W2" s="81" t="s">
        <v>397</v>
      </c>
      <c r="X2" s="81" t="s">
        <v>398</v>
      </c>
      <c r="Y2" s="81" t="s">
        <v>399</v>
      </c>
      <c r="Z2" s="81" t="s">
        <v>400</v>
      </c>
      <c r="AA2" s="81" t="s">
        <v>401</v>
      </c>
      <c r="AB2" s="81" t="s">
        <v>402</v>
      </c>
      <c r="AC2" s="81" t="s">
        <v>403</v>
      </c>
      <c r="AD2" s="81" t="s">
        <v>404</v>
      </c>
      <c r="AE2" s="81" t="s">
        <v>405</v>
      </c>
      <c r="AF2" s="81" t="s">
        <v>406</v>
      </c>
      <c r="AG2" s="81" t="s">
        <v>407</v>
      </c>
      <c r="AH2" s="419" t="s">
        <v>411</v>
      </c>
      <c r="AI2" s="438" t="s">
        <v>418</v>
      </c>
      <c r="AJ2" s="439"/>
    </row>
    <row r="3" spans="1:36" s="45" customFormat="1" ht="42.75" customHeight="1">
      <c r="A3" s="420"/>
      <c r="B3" s="420"/>
      <c r="C3" s="420"/>
      <c r="D3" s="420"/>
      <c r="E3" s="420"/>
      <c r="F3" s="420"/>
      <c r="G3" s="420"/>
      <c r="H3" s="420"/>
      <c r="I3" s="420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420"/>
      <c r="AI3" s="117" t="s">
        <v>409</v>
      </c>
      <c r="AJ3" s="117" t="s">
        <v>410</v>
      </c>
    </row>
    <row r="4" spans="1:36" s="17" customFormat="1" ht="18.75" customHeight="1">
      <c r="A4" s="431" t="s">
        <v>241</v>
      </c>
      <c r="B4" s="432"/>
      <c r="C4" s="432"/>
      <c r="D4" s="432"/>
      <c r="E4" s="432"/>
      <c r="F4" s="432"/>
      <c r="G4" s="432"/>
      <c r="H4" s="432"/>
      <c r="I4" s="440"/>
      <c r="J4" s="48">
        <v>1</v>
      </c>
      <c r="K4" s="48">
        <v>2</v>
      </c>
      <c r="L4" s="48">
        <v>3</v>
      </c>
      <c r="M4" s="48">
        <v>4</v>
      </c>
      <c r="N4" s="48">
        <v>5</v>
      </c>
      <c r="O4" s="48">
        <v>6</v>
      </c>
      <c r="P4" s="48">
        <v>7</v>
      </c>
      <c r="Q4" s="48">
        <v>8</v>
      </c>
      <c r="R4" s="48">
        <v>9</v>
      </c>
      <c r="S4" s="48">
        <v>10</v>
      </c>
      <c r="T4" s="48">
        <v>11</v>
      </c>
      <c r="U4" s="48">
        <v>12</v>
      </c>
      <c r="V4" s="48">
        <v>13</v>
      </c>
      <c r="W4" s="48">
        <v>14</v>
      </c>
      <c r="X4" s="48">
        <v>15</v>
      </c>
      <c r="Y4" s="48">
        <v>16</v>
      </c>
      <c r="Z4" s="48">
        <v>17</v>
      </c>
      <c r="AA4" s="48">
        <v>18</v>
      </c>
      <c r="AB4" s="48">
        <v>19</v>
      </c>
      <c r="AC4" s="48">
        <v>20</v>
      </c>
      <c r="AD4" s="48">
        <v>21</v>
      </c>
      <c r="AE4" s="48">
        <v>22</v>
      </c>
      <c r="AF4" s="48">
        <v>23</v>
      </c>
      <c r="AG4" s="48">
        <v>24</v>
      </c>
      <c r="AH4" s="88"/>
      <c r="AI4" s="121"/>
      <c r="AJ4" s="121"/>
    </row>
    <row r="5" spans="1:36" s="17" customFormat="1" ht="31.5">
      <c r="A5" s="101">
        <v>1</v>
      </c>
      <c r="B5" s="102" t="s">
        <v>421</v>
      </c>
      <c r="C5" s="101" t="s">
        <v>153</v>
      </c>
      <c r="D5" s="101" t="s">
        <v>70</v>
      </c>
      <c r="E5" s="102" t="s">
        <v>94</v>
      </c>
      <c r="F5" s="48" t="s">
        <v>234</v>
      </c>
      <c r="G5" s="48" t="s">
        <v>234</v>
      </c>
      <c r="H5" s="101">
        <v>2018</v>
      </c>
      <c r="I5" s="102" t="s">
        <v>3</v>
      </c>
      <c r="J5" s="48">
        <v>520</v>
      </c>
      <c r="K5" s="48">
        <v>1111</v>
      </c>
      <c r="L5" s="48">
        <v>694</v>
      </c>
      <c r="M5" s="48">
        <v>120</v>
      </c>
      <c r="N5" s="48">
        <v>333</v>
      </c>
      <c r="O5" s="48">
        <v>406</v>
      </c>
      <c r="P5" s="48">
        <v>1308</v>
      </c>
      <c r="Q5" s="48">
        <v>1292</v>
      </c>
      <c r="R5" s="48">
        <v>592</v>
      </c>
      <c r="S5" s="48">
        <v>812</v>
      </c>
      <c r="T5" s="48">
        <v>769</v>
      </c>
      <c r="U5" s="48">
        <v>1705</v>
      </c>
      <c r="V5" s="48">
        <v>779</v>
      </c>
      <c r="W5" s="48">
        <v>438</v>
      </c>
      <c r="X5" s="48">
        <v>1416</v>
      </c>
      <c r="Y5" s="48">
        <v>610</v>
      </c>
      <c r="Z5" s="48">
        <v>517</v>
      </c>
      <c r="AA5" s="48">
        <v>616</v>
      </c>
      <c r="AB5" s="48">
        <v>861</v>
      </c>
      <c r="AC5" s="48">
        <v>0</v>
      </c>
      <c r="AD5" s="48">
        <v>400</v>
      </c>
      <c r="AE5" s="48">
        <v>255</v>
      </c>
      <c r="AF5" s="48">
        <v>265</v>
      </c>
      <c r="AG5" s="48">
        <v>2645</v>
      </c>
      <c r="AH5" s="133">
        <f aca="true" t="shared" si="0" ref="AH5:AH20">SUM(J5:AG5)</f>
        <v>18464</v>
      </c>
      <c r="AI5" s="130">
        <v>22</v>
      </c>
      <c r="AJ5" s="130">
        <v>406208</v>
      </c>
    </row>
    <row r="6" spans="1:36" s="40" customFormat="1" ht="31.5">
      <c r="A6" s="51">
        <v>2</v>
      </c>
      <c r="B6" s="134" t="s">
        <v>274</v>
      </c>
      <c r="C6" s="135" t="s">
        <v>154</v>
      </c>
      <c r="D6" s="135" t="s">
        <v>70</v>
      </c>
      <c r="E6" s="132" t="s">
        <v>329</v>
      </c>
      <c r="F6" s="135" t="s">
        <v>234</v>
      </c>
      <c r="G6" s="135" t="s">
        <v>234</v>
      </c>
      <c r="H6" s="51">
        <v>2017</v>
      </c>
      <c r="I6" s="89" t="s">
        <v>7</v>
      </c>
      <c r="J6" s="51">
        <v>55</v>
      </c>
      <c r="K6" s="51">
        <v>126</v>
      </c>
      <c r="L6" s="51">
        <v>128</v>
      </c>
      <c r="M6" s="51">
        <v>25</v>
      </c>
      <c r="N6" s="51">
        <v>17</v>
      </c>
      <c r="O6" s="51">
        <v>60</v>
      </c>
      <c r="P6" s="51">
        <v>286</v>
      </c>
      <c r="Q6" s="51">
        <v>224</v>
      </c>
      <c r="R6" s="51">
        <v>129</v>
      </c>
      <c r="S6" s="51">
        <v>150</v>
      </c>
      <c r="T6" s="51">
        <v>235</v>
      </c>
      <c r="U6" s="51">
        <v>461</v>
      </c>
      <c r="V6" s="51">
        <v>172</v>
      </c>
      <c r="W6" s="51">
        <v>105</v>
      </c>
      <c r="X6" s="51">
        <v>306</v>
      </c>
      <c r="Y6" s="51">
        <v>131</v>
      </c>
      <c r="Z6" s="51">
        <v>217</v>
      </c>
      <c r="AA6" s="51">
        <v>100</v>
      </c>
      <c r="AB6" s="51">
        <v>205</v>
      </c>
      <c r="AC6" s="51">
        <v>0</v>
      </c>
      <c r="AD6" s="51">
        <v>30</v>
      </c>
      <c r="AE6" s="51">
        <v>67</v>
      </c>
      <c r="AF6" s="51">
        <v>51</v>
      </c>
      <c r="AG6" s="51">
        <v>442</v>
      </c>
      <c r="AH6" s="133">
        <f t="shared" si="0"/>
        <v>3722</v>
      </c>
      <c r="AI6" s="130">
        <v>13</v>
      </c>
      <c r="AJ6" s="130">
        <v>48386</v>
      </c>
    </row>
    <row r="7" spans="1:36" s="40" customFormat="1" ht="38.25" customHeight="1">
      <c r="A7" s="101">
        <v>3</v>
      </c>
      <c r="B7" s="134" t="s">
        <v>275</v>
      </c>
      <c r="C7" s="135" t="s">
        <v>154</v>
      </c>
      <c r="D7" s="135" t="s">
        <v>70</v>
      </c>
      <c r="E7" s="132" t="s">
        <v>330</v>
      </c>
      <c r="F7" s="135" t="s">
        <v>234</v>
      </c>
      <c r="G7" s="135" t="s">
        <v>234</v>
      </c>
      <c r="H7" s="51">
        <v>2017</v>
      </c>
      <c r="I7" s="89" t="s">
        <v>7</v>
      </c>
      <c r="J7" s="51">
        <v>60</v>
      </c>
      <c r="K7" s="51">
        <v>126</v>
      </c>
      <c r="L7" s="51">
        <v>129</v>
      </c>
      <c r="M7" s="51">
        <v>25</v>
      </c>
      <c r="N7" s="51">
        <v>17</v>
      </c>
      <c r="O7" s="51">
        <v>49</v>
      </c>
      <c r="P7" s="51">
        <v>257</v>
      </c>
      <c r="Q7" s="51">
        <v>225</v>
      </c>
      <c r="R7" s="51">
        <v>136</v>
      </c>
      <c r="S7" s="51">
        <v>140</v>
      </c>
      <c r="T7" s="51">
        <v>230</v>
      </c>
      <c r="U7" s="51">
        <v>463</v>
      </c>
      <c r="V7" s="51">
        <v>198</v>
      </c>
      <c r="W7" s="51">
        <v>100</v>
      </c>
      <c r="X7" s="51">
        <v>307</v>
      </c>
      <c r="Y7" s="51">
        <v>118</v>
      </c>
      <c r="Z7" s="51">
        <v>219</v>
      </c>
      <c r="AA7" s="51">
        <v>100</v>
      </c>
      <c r="AB7" s="51">
        <v>200</v>
      </c>
      <c r="AC7" s="51">
        <v>0</v>
      </c>
      <c r="AD7" s="51">
        <v>30</v>
      </c>
      <c r="AE7" s="51">
        <v>67</v>
      </c>
      <c r="AF7" s="51">
        <v>51</v>
      </c>
      <c r="AG7" s="51">
        <v>466</v>
      </c>
      <c r="AH7" s="133">
        <f t="shared" si="0"/>
        <v>3713</v>
      </c>
      <c r="AI7" s="130">
        <v>13</v>
      </c>
      <c r="AJ7" s="130">
        <v>48269</v>
      </c>
    </row>
    <row r="8" spans="1:36" s="17" customFormat="1" ht="21" customHeight="1">
      <c r="A8" s="441" t="s">
        <v>242</v>
      </c>
      <c r="B8" s="441"/>
      <c r="C8" s="441"/>
      <c r="D8" s="441"/>
      <c r="E8" s="441"/>
      <c r="F8" s="441"/>
      <c r="G8" s="441"/>
      <c r="H8" s="441"/>
      <c r="I8" s="441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133"/>
      <c r="AI8" s="121"/>
      <c r="AJ8" s="121"/>
    </row>
    <row r="9" spans="1:36" s="18" customFormat="1" ht="31.5">
      <c r="A9" s="101">
        <v>4</v>
      </c>
      <c r="B9" s="102" t="s">
        <v>172</v>
      </c>
      <c r="C9" s="101" t="s">
        <v>153</v>
      </c>
      <c r="D9" s="101" t="s">
        <v>70</v>
      </c>
      <c r="E9" s="102" t="s">
        <v>40</v>
      </c>
      <c r="F9" s="101" t="s">
        <v>234</v>
      </c>
      <c r="G9" s="101" t="s">
        <v>234</v>
      </c>
      <c r="H9" s="101">
        <v>2010</v>
      </c>
      <c r="I9" s="102" t="s">
        <v>3</v>
      </c>
      <c r="J9" s="48">
        <v>532</v>
      </c>
      <c r="K9" s="48">
        <v>1116</v>
      </c>
      <c r="L9" s="48">
        <v>701</v>
      </c>
      <c r="M9" s="48">
        <v>120</v>
      </c>
      <c r="N9" s="48">
        <v>333</v>
      </c>
      <c r="O9" s="48">
        <v>412</v>
      </c>
      <c r="P9" s="48">
        <v>1299</v>
      </c>
      <c r="Q9" s="48">
        <v>1292</v>
      </c>
      <c r="R9" s="48">
        <v>586</v>
      </c>
      <c r="S9" s="48">
        <v>795</v>
      </c>
      <c r="T9" s="48">
        <v>764</v>
      </c>
      <c r="U9" s="48">
        <v>1680</v>
      </c>
      <c r="V9" s="48">
        <v>780</v>
      </c>
      <c r="W9" s="48">
        <v>438</v>
      </c>
      <c r="X9" s="48">
        <v>1441</v>
      </c>
      <c r="Y9" s="48">
        <v>610</v>
      </c>
      <c r="Z9" s="48">
        <v>527</v>
      </c>
      <c r="AA9" s="48">
        <v>616</v>
      </c>
      <c r="AB9" s="48">
        <v>1069</v>
      </c>
      <c r="AC9" s="48">
        <v>0</v>
      </c>
      <c r="AD9" s="48">
        <v>360</v>
      </c>
      <c r="AE9" s="48">
        <v>235</v>
      </c>
      <c r="AF9" s="48">
        <v>295</v>
      </c>
      <c r="AG9" s="48">
        <v>2620</v>
      </c>
      <c r="AH9" s="133">
        <f t="shared" si="0"/>
        <v>18621</v>
      </c>
      <c r="AI9" s="130">
        <v>13</v>
      </c>
      <c r="AJ9" s="130">
        <v>242073</v>
      </c>
    </row>
    <row r="10" spans="1:36" s="18" customFormat="1" ht="31.5">
      <c r="A10" s="135">
        <v>5</v>
      </c>
      <c r="B10" s="102" t="s">
        <v>173</v>
      </c>
      <c r="C10" s="101" t="s">
        <v>153</v>
      </c>
      <c r="D10" s="101" t="s">
        <v>70</v>
      </c>
      <c r="E10" s="102" t="s">
        <v>41</v>
      </c>
      <c r="F10" s="101" t="s">
        <v>234</v>
      </c>
      <c r="G10" s="101" t="s">
        <v>234</v>
      </c>
      <c r="H10" s="101">
        <v>2010</v>
      </c>
      <c r="I10" s="102" t="s">
        <v>3</v>
      </c>
      <c r="J10" s="48">
        <v>525</v>
      </c>
      <c r="K10" s="48">
        <v>1091</v>
      </c>
      <c r="L10" s="48">
        <v>701</v>
      </c>
      <c r="M10" s="48">
        <v>120</v>
      </c>
      <c r="N10" s="48">
        <v>333</v>
      </c>
      <c r="O10" s="48">
        <v>410</v>
      </c>
      <c r="P10" s="48">
        <v>1297</v>
      </c>
      <c r="Q10" s="48">
        <v>1292</v>
      </c>
      <c r="R10" s="48">
        <v>581</v>
      </c>
      <c r="S10" s="48">
        <v>793</v>
      </c>
      <c r="T10" s="48">
        <v>748</v>
      </c>
      <c r="U10" s="48">
        <v>1654</v>
      </c>
      <c r="V10" s="48">
        <v>780</v>
      </c>
      <c r="W10" s="48">
        <v>438</v>
      </c>
      <c r="X10" s="48">
        <v>1441</v>
      </c>
      <c r="Y10" s="48">
        <v>600</v>
      </c>
      <c r="Z10" s="48">
        <v>525</v>
      </c>
      <c r="AA10" s="48">
        <v>616</v>
      </c>
      <c r="AB10" s="48">
        <v>1500</v>
      </c>
      <c r="AC10" s="48">
        <v>0</v>
      </c>
      <c r="AD10" s="48">
        <v>395</v>
      </c>
      <c r="AE10" s="48">
        <v>235</v>
      </c>
      <c r="AF10" s="48">
        <v>295</v>
      </c>
      <c r="AG10" s="48">
        <v>2515</v>
      </c>
      <c r="AH10" s="133">
        <f t="shared" si="0"/>
        <v>18885</v>
      </c>
      <c r="AI10" s="130">
        <v>13.7</v>
      </c>
      <c r="AJ10" s="130">
        <v>258274.5</v>
      </c>
    </row>
    <row r="11" spans="1:36" s="18" customFormat="1" ht="31.5">
      <c r="A11" s="101">
        <v>6</v>
      </c>
      <c r="B11" s="102" t="s">
        <v>16</v>
      </c>
      <c r="C11" s="101" t="s">
        <v>154</v>
      </c>
      <c r="D11" s="101" t="s">
        <v>70</v>
      </c>
      <c r="E11" s="102" t="s">
        <v>56</v>
      </c>
      <c r="F11" s="101" t="s">
        <v>234</v>
      </c>
      <c r="G11" s="101" t="s">
        <v>234</v>
      </c>
      <c r="H11" s="101">
        <v>2010</v>
      </c>
      <c r="I11" s="102" t="s">
        <v>7</v>
      </c>
      <c r="J11" s="48">
        <v>153</v>
      </c>
      <c r="K11" s="48">
        <v>192</v>
      </c>
      <c r="L11" s="48">
        <v>202</v>
      </c>
      <c r="M11" s="48">
        <v>25</v>
      </c>
      <c r="N11" s="48">
        <v>32</v>
      </c>
      <c r="O11" s="48">
        <v>31</v>
      </c>
      <c r="P11" s="48">
        <v>353</v>
      </c>
      <c r="Q11" s="48">
        <v>4301</v>
      </c>
      <c r="R11" s="48">
        <v>122</v>
      </c>
      <c r="S11" s="48">
        <v>161</v>
      </c>
      <c r="T11" s="48">
        <v>294</v>
      </c>
      <c r="U11" s="48">
        <v>411</v>
      </c>
      <c r="V11" s="48">
        <v>205</v>
      </c>
      <c r="W11" s="48">
        <v>100</v>
      </c>
      <c r="X11" s="48">
        <v>380</v>
      </c>
      <c r="Y11" s="48">
        <v>134</v>
      </c>
      <c r="Z11" s="48">
        <v>218</v>
      </c>
      <c r="AA11" s="48">
        <v>146</v>
      </c>
      <c r="AB11" s="48">
        <v>257</v>
      </c>
      <c r="AC11" s="48">
        <v>0</v>
      </c>
      <c r="AD11" s="48">
        <v>105</v>
      </c>
      <c r="AE11" s="48">
        <v>67</v>
      </c>
      <c r="AF11" s="48">
        <v>65</v>
      </c>
      <c r="AG11" s="48">
        <v>420</v>
      </c>
      <c r="AH11" s="133">
        <f t="shared" si="0"/>
        <v>8374</v>
      </c>
      <c r="AI11" s="130">
        <v>12.5</v>
      </c>
      <c r="AJ11" s="130">
        <v>104675</v>
      </c>
    </row>
    <row r="12" spans="1:36" s="18" customFormat="1" ht="31.5">
      <c r="A12" s="135">
        <v>7</v>
      </c>
      <c r="B12" s="102" t="s">
        <v>17</v>
      </c>
      <c r="C12" s="101" t="s">
        <v>154</v>
      </c>
      <c r="D12" s="101" t="s">
        <v>70</v>
      </c>
      <c r="E12" s="102" t="s">
        <v>18</v>
      </c>
      <c r="F12" s="101" t="s">
        <v>234</v>
      </c>
      <c r="G12" s="101" t="s">
        <v>234</v>
      </c>
      <c r="H12" s="101">
        <v>2010</v>
      </c>
      <c r="I12" s="102" t="s">
        <v>7</v>
      </c>
      <c r="J12" s="48">
        <v>154</v>
      </c>
      <c r="K12" s="48">
        <v>152</v>
      </c>
      <c r="L12" s="48">
        <v>182</v>
      </c>
      <c r="M12" s="48">
        <v>25</v>
      </c>
      <c r="N12" s="48">
        <v>17</v>
      </c>
      <c r="O12" s="48">
        <v>36</v>
      </c>
      <c r="P12" s="48">
        <v>334</v>
      </c>
      <c r="Q12" s="48">
        <v>297</v>
      </c>
      <c r="R12" s="48">
        <v>177</v>
      </c>
      <c r="S12" s="48">
        <v>166</v>
      </c>
      <c r="T12" s="48">
        <v>280</v>
      </c>
      <c r="U12" s="48">
        <v>411</v>
      </c>
      <c r="V12" s="48">
        <v>202</v>
      </c>
      <c r="W12" s="48">
        <v>105</v>
      </c>
      <c r="X12" s="48">
        <v>351</v>
      </c>
      <c r="Y12" s="48">
        <v>126</v>
      </c>
      <c r="Z12" s="48">
        <v>238</v>
      </c>
      <c r="AA12" s="48">
        <v>153</v>
      </c>
      <c r="AB12" s="48">
        <v>226</v>
      </c>
      <c r="AC12" s="48">
        <v>0</v>
      </c>
      <c r="AD12" s="48">
        <v>105</v>
      </c>
      <c r="AE12" s="48">
        <v>67</v>
      </c>
      <c r="AF12" s="48">
        <v>63</v>
      </c>
      <c r="AG12" s="48">
        <v>332</v>
      </c>
      <c r="AH12" s="133">
        <f t="shared" si="0"/>
        <v>4199</v>
      </c>
      <c r="AI12" s="130">
        <v>15</v>
      </c>
      <c r="AJ12" s="130">
        <v>62985</v>
      </c>
    </row>
    <row r="13" spans="1:36" s="18" customFormat="1" ht="31.5">
      <c r="A13" s="135">
        <v>8</v>
      </c>
      <c r="B13" s="102" t="s">
        <v>22</v>
      </c>
      <c r="C13" s="101" t="s">
        <v>154</v>
      </c>
      <c r="D13" s="101" t="s">
        <v>70</v>
      </c>
      <c r="E13" s="102" t="s">
        <v>54</v>
      </c>
      <c r="F13" s="101" t="s">
        <v>234</v>
      </c>
      <c r="G13" s="101" t="s">
        <v>234</v>
      </c>
      <c r="H13" s="101">
        <v>2010</v>
      </c>
      <c r="I13" s="102" t="s">
        <v>7</v>
      </c>
      <c r="J13" s="48">
        <v>128</v>
      </c>
      <c r="K13" s="48">
        <v>156</v>
      </c>
      <c r="L13" s="48">
        <v>169</v>
      </c>
      <c r="M13" s="48">
        <v>25</v>
      </c>
      <c r="N13" s="48">
        <v>37</v>
      </c>
      <c r="O13" s="48">
        <v>41</v>
      </c>
      <c r="P13" s="48">
        <v>301</v>
      </c>
      <c r="Q13" s="48">
        <v>293</v>
      </c>
      <c r="R13" s="48">
        <v>152</v>
      </c>
      <c r="S13" s="48">
        <v>136</v>
      </c>
      <c r="T13" s="48">
        <v>245</v>
      </c>
      <c r="U13" s="48">
        <v>409</v>
      </c>
      <c r="V13" s="48">
        <v>240</v>
      </c>
      <c r="W13" s="48">
        <v>115</v>
      </c>
      <c r="X13" s="48">
        <v>342</v>
      </c>
      <c r="Y13" s="48">
        <v>131</v>
      </c>
      <c r="Z13" s="48">
        <v>238</v>
      </c>
      <c r="AA13" s="48">
        <v>122</v>
      </c>
      <c r="AB13" s="48">
        <v>205</v>
      </c>
      <c r="AC13" s="48">
        <v>0</v>
      </c>
      <c r="AD13" s="48">
        <v>105</v>
      </c>
      <c r="AE13" s="48">
        <v>67</v>
      </c>
      <c r="AF13" s="48">
        <v>84</v>
      </c>
      <c r="AG13" s="48">
        <v>387</v>
      </c>
      <c r="AH13" s="133">
        <f t="shared" si="0"/>
        <v>4128</v>
      </c>
      <c r="AI13" s="130">
        <v>17</v>
      </c>
      <c r="AJ13" s="130">
        <v>70176</v>
      </c>
    </row>
    <row r="14" spans="1:36" s="18" customFormat="1" ht="31.5">
      <c r="A14" s="135">
        <v>9</v>
      </c>
      <c r="B14" s="102" t="s">
        <v>23</v>
      </c>
      <c r="C14" s="101" t="s">
        <v>154</v>
      </c>
      <c r="D14" s="101" t="s">
        <v>70</v>
      </c>
      <c r="E14" s="102" t="s">
        <v>24</v>
      </c>
      <c r="F14" s="101" t="s">
        <v>234</v>
      </c>
      <c r="G14" s="101" t="s">
        <v>234</v>
      </c>
      <c r="H14" s="101">
        <v>2010</v>
      </c>
      <c r="I14" s="102" t="s">
        <v>7</v>
      </c>
      <c r="J14" s="48">
        <v>107</v>
      </c>
      <c r="K14" s="48">
        <v>117</v>
      </c>
      <c r="L14" s="48">
        <v>169</v>
      </c>
      <c r="M14" s="48">
        <v>25</v>
      </c>
      <c r="N14" s="48">
        <v>17</v>
      </c>
      <c r="O14" s="48">
        <v>32</v>
      </c>
      <c r="P14" s="48">
        <v>322</v>
      </c>
      <c r="Q14" s="48">
        <v>275</v>
      </c>
      <c r="R14" s="48">
        <v>95</v>
      </c>
      <c r="S14" s="48">
        <v>136</v>
      </c>
      <c r="T14" s="48">
        <v>250</v>
      </c>
      <c r="U14" s="48">
        <v>391</v>
      </c>
      <c r="V14" s="48">
        <v>184</v>
      </c>
      <c r="W14" s="48">
        <v>110</v>
      </c>
      <c r="X14" s="48">
        <v>359</v>
      </c>
      <c r="Y14" s="48">
        <v>133</v>
      </c>
      <c r="Z14" s="48">
        <v>225</v>
      </c>
      <c r="AA14" s="48">
        <v>118</v>
      </c>
      <c r="AB14" s="48">
        <v>217</v>
      </c>
      <c r="AC14" s="48">
        <v>0</v>
      </c>
      <c r="AD14" s="48">
        <v>105</v>
      </c>
      <c r="AE14" s="48">
        <v>67</v>
      </c>
      <c r="AF14" s="48">
        <v>84</v>
      </c>
      <c r="AG14" s="48">
        <v>280</v>
      </c>
      <c r="AH14" s="133">
        <f t="shared" si="0"/>
        <v>3818</v>
      </c>
      <c r="AI14" s="130">
        <v>17</v>
      </c>
      <c r="AJ14" s="130">
        <v>64906</v>
      </c>
    </row>
    <row r="15" spans="1:36" s="18" customFormat="1" ht="31.5">
      <c r="A15" s="135">
        <v>10</v>
      </c>
      <c r="B15" s="102" t="s">
        <v>25</v>
      </c>
      <c r="C15" s="101" t="s">
        <v>154</v>
      </c>
      <c r="D15" s="101" t="s">
        <v>70</v>
      </c>
      <c r="E15" s="102" t="s">
        <v>53</v>
      </c>
      <c r="F15" s="101" t="s">
        <v>234</v>
      </c>
      <c r="G15" s="101" t="s">
        <v>234</v>
      </c>
      <c r="H15" s="101">
        <v>2010</v>
      </c>
      <c r="I15" s="102" t="s">
        <v>7</v>
      </c>
      <c r="J15" s="48">
        <v>118</v>
      </c>
      <c r="K15" s="48">
        <v>130</v>
      </c>
      <c r="L15" s="48">
        <v>164</v>
      </c>
      <c r="M15" s="48">
        <v>25</v>
      </c>
      <c r="N15" s="48">
        <v>32</v>
      </c>
      <c r="O15" s="48">
        <v>31</v>
      </c>
      <c r="P15" s="48">
        <v>282</v>
      </c>
      <c r="Q15" s="48">
        <v>270</v>
      </c>
      <c r="R15" s="48">
        <v>127</v>
      </c>
      <c r="S15" s="48">
        <v>136</v>
      </c>
      <c r="T15" s="48">
        <v>256</v>
      </c>
      <c r="U15" s="48">
        <v>406</v>
      </c>
      <c r="V15" s="48">
        <v>187</v>
      </c>
      <c r="W15" s="48">
        <v>105</v>
      </c>
      <c r="X15" s="48">
        <v>325</v>
      </c>
      <c r="Y15" s="48">
        <v>128</v>
      </c>
      <c r="Z15" s="48">
        <v>238</v>
      </c>
      <c r="AA15" s="48">
        <v>117</v>
      </c>
      <c r="AB15" s="48">
        <v>208</v>
      </c>
      <c r="AC15" s="48">
        <v>0</v>
      </c>
      <c r="AD15" s="48">
        <v>105</v>
      </c>
      <c r="AE15" s="48">
        <v>67</v>
      </c>
      <c r="AF15" s="48">
        <v>84</v>
      </c>
      <c r="AG15" s="48">
        <v>320</v>
      </c>
      <c r="AH15" s="133">
        <f t="shared" si="0"/>
        <v>3861</v>
      </c>
      <c r="AI15" s="130">
        <v>14</v>
      </c>
      <c r="AJ15" s="130">
        <v>54054</v>
      </c>
    </row>
    <row r="16" spans="1:36" s="18" customFormat="1" ht="94.5" customHeight="1">
      <c r="A16" s="101">
        <v>11</v>
      </c>
      <c r="B16" s="102" t="s">
        <v>26</v>
      </c>
      <c r="C16" s="101" t="s">
        <v>156</v>
      </c>
      <c r="D16" s="101" t="s">
        <v>70</v>
      </c>
      <c r="E16" s="102" t="s">
        <v>55</v>
      </c>
      <c r="F16" s="101" t="s">
        <v>234</v>
      </c>
      <c r="G16" s="101" t="s">
        <v>234</v>
      </c>
      <c r="H16" s="101">
        <v>2010</v>
      </c>
      <c r="I16" s="102" t="s">
        <v>5</v>
      </c>
      <c r="J16" s="48">
        <v>28</v>
      </c>
      <c r="K16" s="48">
        <v>43</v>
      </c>
      <c r="L16" s="48">
        <v>21</v>
      </c>
      <c r="M16" s="48">
        <v>5</v>
      </c>
      <c r="N16" s="48">
        <v>8</v>
      </c>
      <c r="O16" s="48">
        <v>11</v>
      </c>
      <c r="P16" s="48">
        <v>124</v>
      </c>
      <c r="Q16" s="48">
        <v>34</v>
      </c>
      <c r="R16" s="48">
        <v>51</v>
      </c>
      <c r="S16" s="48">
        <v>17</v>
      </c>
      <c r="T16" s="48">
        <v>64</v>
      </c>
      <c r="U16" s="48">
        <v>27</v>
      </c>
      <c r="V16" s="48">
        <v>25</v>
      </c>
      <c r="W16" s="48">
        <v>12</v>
      </c>
      <c r="X16" s="48">
        <v>79</v>
      </c>
      <c r="Y16" s="48">
        <v>38</v>
      </c>
      <c r="Z16" s="48">
        <v>56</v>
      </c>
      <c r="AA16" s="48">
        <v>14</v>
      </c>
      <c r="AB16" s="48">
        <v>42</v>
      </c>
      <c r="AC16" s="48">
        <v>0</v>
      </c>
      <c r="AD16" s="48">
        <v>6</v>
      </c>
      <c r="AE16" s="48">
        <v>0</v>
      </c>
      <c r="AF16" s="48">
        <v>3</v>
      </c>
      <c r="AG16" s="48">
        <v>19</v>
      </c>
      <c r="AH16" s="133">
        <f t="shared" si="0"/>
        <v>727</v>
      </c>
      <c r="AI16" s="130">
        <v>25.9</v>
      </c>
      <c r="AJ16" s="130">
        <v>18829.3</v>
      </c>
    </row>
    <row r="17" spans="1:36" s="18" customFormat="1" ht="24" customHeight="1">
      <c r="A17" s="431" t="s">
        <v>243</v>
      </c>
      <c r="B17" s="432"/>
      <c r="C17" s="432"/>
      <c r="D17" s="432"/>
      <c r="E17" s="284"/>
      <c r="F17" s="284"/>
      <c r="G17" s="284"/>
      <c r="H17" s="284"/>
      <c r="I17" s="284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</row>
    <row r="18" spans="1:36" s="18" customFormat="1" ht="69.75" customHeight="1">
      <c r="A18" s="101">
        <v>12</v>
      </c>
      <c r="B18" s="102" t="s">
        <v>179</v>
      </c>
      <c r="C18" s="101" t="s">
        <v>29</v>
      </c>
      <c r="D18" s="101" t="s">
        <v>70</v>
      </c>
      <c r="E18" s="102" t="s">
        <v>183</v>
      </c>
      <c r="F18" s="101" t="s">
        <v>234</v>
      </c>
      <c r="G18" s="101" t="s">
        <v>234</v>
      </c>
      <c r="H18" s="101">
        <v>2019</v>
      </c>
      <c r="I18" s="102" t="s">
        <v>177</v>
      </c>
      <c r="J18" s="48">
        <v>525</v>
      </c>
      <c r="K18" s="48">
        <v>1116</v>
      </c>
      <c r="L18" s="48">
        <v>689</v>
      </c>
      <c r="M18" s="48">
        <v>120</v>
      </c>
      <c r="N18" s="48">
        <v>333</v>
      </c>
      <c r="O18" s="48">
        <v>343</v>
      </c>
      <c r="P18" s="48">
        <v>1214</v>
      </c>
      <c r="Q18" s="48">
        <v>1292</v>
      </c>
      <c r="R18" s="48">
        <v>560</v>
      </c>
      <c r="S18" s="48">
        <v>782</v>
      </c>
      <c r="T18" s="48">
        <v>712</v>
      </c>
      <c r="U18" s="48">
        <v>1694</v>
      </c>
      <c r="V18" s="48">
        <v>784</v>
      </c>
      <c r="W18" s="48">
        <v>438</v>
      </c>
      <c r="X18" s="48">
        <v>1431</v>
      </c>
      <c r="Y18" s="48">
        <v>585</v>
      </c>
      <c r="Z18" s="48">
        <v>527</v>
      </c>
      <c r="AA18" s="48">
        <v>539</v>
      </c>
      <c r="AB18" s="48">
        <v>971</v>
      </c>
      <c r="AC18" s="137">
        <v>413</v>
      </c>
      <c r="AD18" s="48">
        <v>415</v>
      </c>
      <c r="AE18" s="48">
        <v>235</v>
      </c>
      <c r="AF18" s="48">
        <v>295</v>
      </c>
      <c r="AG18" s="48">
        <v>2765</v>
      </c>
      <c r="AH18" s="133">
        <f t="shared" si="0"/>
        <v>18778</v>
      </c>
      <c r="AI18" s="130">
        <v>32.5</v>
      </c>
      <c r="AJ18" s="130">
        <v>610285</v>
      </c>
    </row>
    <row r="19" spans="1:36" s="18" customFormat="1" ht="21.75" customHeight="1">
      <c r="A19" s="431" t="s">
        <v>245</v>
      </c>
      <c r="B19" s="432"/>
      <c r="C19" s="432"/>
      <c r="D19" s="432"/>
      <c r="E19" s="284"/>
      <c r="F19" s="284"/>
      <c r="G19" s="284"/>
      <c r="H19" s="284"/>
      <c r="I19" s="284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</row>
    <row r="20" spans="1:36" s="18" customFormat="1" ht="42" customHeight="1" thickBot="1">
      <c r="A20" s="139">
        <v>13</v>
      </c>
      <c r="B20" s="102" t="s">
        <v>223</v>
      </c>
      <c r="C20" s="139" t="s">
        <v>153</v>
      </c>
      <c r="D20" s="139" t="s">
        <v>70</v>
      </c>
      <c r="E20" s="140" t="s">
        <v>225</v>
      </c>
      <c r="F20" s="139" t="s">
        <v>234</v>
      </c>
      <c r="G20" s="139" t="s">
        <v>234</v>
      </c>
      <c r="H20" s="139">
        <v>2020</v>
      </c>
      <c r="I20" s="102" t="s">
        <v>422</v>
      </c>
      <c r="J20" s="51">
        <v>470</v>
      </c>
      <c r="K20" s="51">
        <v>1026</v>
      </c>
      <c r="L20" s="51">
        <v>696</v>
      </c>
      <c r="M20" s="51">
        <v>120</v>
      </c>
      <c r="N20" s="51">
        <v>339</v>
      </c>
      <c r="O20" s="51">
        <v>372</v>
      </c>
      <c r="P20" s="51">
        <v>1248</v>
      </c>
      <c r="Q20" s="51">
        <v>1292</v>
      </c>
      <c r="R20" s="51">
        <v>565</v>
      </c>
      <c r="S20" s="51">
        <v>784</v>
      </c>
      <c r="T20" s="51">
        <v>769</v>
      </c>
      <c r="U20" s="51">
        <v>1697</v>
      </c>
      <c r="V20" s="51">
        <v>784</v>
      </c>
      <c r="W20" s="51">
        <v>438</v>
      </c>
      <c r="X20" s="51">
        <v>1386</v>
      </c>
      <c r="Y20" s="51">
        <v>616</v>
      </c>
      <c r="Z20" s="51">
        <v>527</v>
      </c>
      <c r="AA20" s="51">
        <v>618</v>
      </c>
      <c r="AB20" s="51">
        <v>1072</v>
      </c>
      <c r="AC20" s="51"/>
      <c r="AD20" s="51">
        <v>480</v>
      </c>
      <c r="AE20" s="51">
        <v>255</v>
      </c>
      <c r="AF20" s="51">
        <v>295</v>
      </c>
      <c r="AG20" s="51">
        <v>2779</v>
      </c>
      <c r="AH20" s="133">
        <f t="shared" si="0"/>
        <v>18628</v>
      </c>
      <c r="AI20" s="130">
        <v>23</v>
      </c>
      <c r="AJ20" s="130">
        <v>428444</v>
      </c>
    </row>
    <row r="21" spans="1:36" s="18" customFormat="1" ht="25.5" customHeight="1" thickBot="1">
      <c r="A21" s="312"/>
      <c r="B21" s="428" t="s">
        <v>416</v>
      </c>
      <c r="C21" s="429"/>
      <c r="D21" s="429"/>
      <c r="E21" s="436"/>
      <c r="F21" s="436"/>
      <c r="G21" s="436"/>
      <c r="H21" s="436"/>
      <c r="I21" s="437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9">
        <f>SUM(AH5:AH20)</f>
        <v>125918</v>
      </c>
      <c r="AI21" s="310"/>
      <c r="AJ21" s="311">
        <f>SUM(AJ5:AJ20)</f>
        <v>2417564.8</v>
      </c>
    </row>
    <row r="22" spans="1:36" ht="65.25" customHeight="1">
      <c r="A22" s="434" t="s">
        <v>216</v>
      </c>
      <c r="B22" s="434"/>
      <c r="C22" s="434"/>
      <c r="D22" s="434"/>
      <c r="E22" s="434"/>
      <c r="F22" s="434"/>
      <c r="G22" s="434"/>
      <c r="H22" s="434"/>
      <c r="I22" s="434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298"/>
      <c r="AI22" s="123"/>
      <c r="AJ22" s="123"/>
    </row>
    <row r="23" spans="1:36" s="18" customFormat="1" ht="33.75" customHeight="1">
      <c r="A23" s="433" t="s">
        <v>231</v>
      </c>
      <c r="B23" s="433"/>
      <c r="C23" s="433"/>
      <c r="D23" s="433"/>
      <c r="E23" s="141">
        <f ca="1">TODAY()</f>
        <v>44013</v>
      </c>
      <c r="F23" s="141"/>
      <c r="G23" s="141"/>
      <c r="H23" s="142"/>
      <c r="I23" s="143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88"/>
      <c r="AI23" s="121"/>
      <c r="AJ23" s="121"/>
    </row>
    <row r="24" spans="1:36" ht="19.5" customHeight="1">
      <c r="A24" s="408" t="s">
        <v>299</v>
      </c>
      <c r="B24" s="408"/>
      <c r="C24" s="408" t="s">
        <v>211</v>
      </c>
      <c r="D24" s="408"/>
      <c r="E24" s="408"/>
      <c r="F24" s="408"/>
      <c r="G24" s="408" t="s">
        <v>222</v>
      </c>
      <c r="H24" s="408"/>
      <c r="I24" s="40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88"/>
      <c r="AI24" s="121"/>
      <c r="AJ24" s="121"/>
    </row>
    <row r="25" spans="1:36" ht="21.75" customHeight="1">
      <c r="A25" s="435" t="s">
        <v>305</v>
      </c>
      <c r="B25" s="435"/>
      <c r="C25" s="435"/>
      <c r="D25" s="435"/>
      <c r="E25" s="435" t="s">
        <v>229</v>
      </c>
      <c r="F25" s="435"/>
      <c r="G25" s="435"/>
      <c r="H25" s="435"/>
      <c r="I25" s="435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88"/>
      <c r="AI25" s="121"/>
      <c r="AJ25" s="121"/>
    </row>
    <row r="26" spans="1:36" ht="24.75" customHeight="1">
      <c r="A26" s="435" t="s">
        <v>258</v>
      </c>
      <c r="B26" s="435"/>
      <c r="C26" s="435"/>
      <c r="D26" s="435"/>
      <c r="E26" s="435"/>
      <c r="F26" s="435"/>
      <c r="G26" s="435"/>
      <c r="H26" s="435"/>
      <c r="I26" s="435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88"/>
      <c r="AI26" s="121"/>
      <c r="AJ26" s="121"/>
    </row>
    <row r="27" spans="1:36" ht="45" customHeight="1">
      <c r="A27" s="410" t="s">
        <v>426</v>
      </c>
      <c r="B27" s="410"/>
      <c r="C27" s="410"/>
      <c r="D27" s="410"/>
      <c r="E27" s="410"/>
      <c r="F27" s="410"/>
      <c r="G27" s="410"/>
      <c r="H27" s="410"/>
      <c r="I27" s="410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88"/>
      <c r="AI27" s="121"/>
      <c r="AJ27" s="121"/>
    </row>
  </sheetData>
  <sheetProtection/>
  <mergeCells count="26">
    <mergeCell ref="AH2:AH3"/>
    <mergeCell ref="AI2:AJ2"/>
    <mergeCell ref="A24:B24"/>
    <mergeCell ref="A4:I4"/>
    <mergeCell ref="G24:I24"/>
    <mergeCell ref="A8:I8"/>
    <mergeCell ref="F2:F3"/>
    <mergeCell ref="H2:H3"/>
    <mergeCell ref="I2:I3"/>
    <mergeCell ref="A17:D17"/>
    <mergeCell ref="A1:AJ1"/>
    <mergeCell ref="A27:I27"/>
    <mergeCell ref="A23:D23"/>
    <mergeCell ref="C24:F24"/>
    <mergeCell ref="A22:I22"/>
    <mergeCell ref="A25:D25"/>
    <mergeCell ref="E25:I25"/>
    <mergeCell ref="B21:I21"/>
    <mergeCell ref="A26:I26"/>
    <mergeCell ref="G2:G3"/>
    <mergeCell ref="A19:D19"/>
    <mergeCell ref="A2:A3"/>
    <mergeCell ref="B2:B3"/>
    <mergeCell ref="C2:C3"/>
    <mergeCell ref="D2:D3"/>
    <mergeCell ref="E2:E3"/>
  </mergeCells>
  <printOptions/>
  <pageMargins left="0.47" right="0.36" top="0.42" bottom="0.57" header="0.2" footer="0.36"/>
  <pageSetup fitToHeight="0" fitToWidth="1" horizontalDpi="600" verticalDpi="600" orientation="landscape" paperSize="9" scale="94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9"/>
  <sheetViews>
    <sheetView view="pageBreakPreview" zoomScaleSheetLayoutView="100" zoomScalePageLayoutView="0" workbookViewId="0" topLeftCell="A15">
      <selection activeCell="A1" sqref="A1:AJ27"/>
    </sheetView>
  </sheetViews>
  <sheetFormatPr defaultColWidth="9.140625" defaultRowHeight="12.75"/>
  <cols>
    <col min="1" max="1" width="6.00390625" style="10" customWidth="1"/>
    <col min="2" max="2" width="26.140625" style="0" customWidth="1"/>
    <col min="3" max="3" width="11.28125" style="10" customWidth="1"/>
    <col min="4" max="4" width="8.28125" style="10" customWidth="1"/>
    <col min="5" max="5" width="15.8515625" style="15" customWidth="1"/>
    <col min="6" max="6" width="8.7109375" style="10" customWidth="1"/>
    <col min="7" max="7" width="11.7109375" style="15" customWidth="1"/>
    <col min="8" max="8" width="9.8515625" style="10" customWidth="1"/>
    <col min="9" max="9" width="18.7109375" style="15" customWidth="1"/>
    <col min="10" max="10" width="7.57421875" style="54" hidden="1" customWidth="1"/>
    <col min="11" max="12" width="7.8515625" style="54" hidden="1" customWidth="1"/>
    <col min="13" max="33" width="9.140625" style="54" hidden="1" customWidth="1"/>
    <col min="34" max="34" width="14.28125" style="59" customWidth="1"/>
    <col min="35" max="35" width="12.57421875" style="125" customWidth="1"/>
    <col min="36" max="36" width="16.57421875" style="125" customWidth="1"/>
    <col min="37" max="37" width="11.421875" style="0" bestFit="1" customWidth="1"/>
  </cols>
  <sheetData>
    <row r="1" spans="1:36" s="31" customFormat="1" ht="51.75" customHeight="1">
      <c r="A1" s="421" t="s">
        <v>433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</row>
    <row r="2" spans="1:36" s="147" customFormat="1" ht="44.25" customHeight="1">
      <c r="A2" s="148" t="s">
        <v>8</v>
      </c>
      <c r="B2" s="148" t="s">
        <v>126</v>
      </c>
      <c r="C2" s="419" t="s">
        <v>105</v>
      </c>
      <c r="D2" s="419" t="s">
        <v>210</v>
      </c>
      <c r="E2" s="419" t="s">
        <v>169</v>
      </c>
      <c r="F2" s="419" t="s">
        <v>170</v>
      </c>
      <c r="G2" s="419" t="s">
        <v>175</v>
      </c>
      <c r="H2" s="419" t="s">
        <v>67</v>
      </c>
      <c r="I2" s="419" t="s">
        <v>209</v>
      </c>
      <c r="J2" s="81" t="s">
        <v>384</v>
      </c>
      <c r="K2" s="81" t="s">
        <v>385</v>
      </c>
      <c r="L2" s="81" t="s">
        <v>386</v>
      </c>
      <c r="M2" s="81" t="s">
        <v>387</v>
      </c>
      <c r="N2" s="81" t="s">
        <v>388</v>
      </c>
      <c r="O2" s="81" t="s">
        <v>389</v>
      </c>
      <c r="P2" s="81" t="s">
        <v>390</v>
      </c>
      <c r="Q2" s="81" t="s">
        <v>391</v>
      </c>
      <c r="R2" s="81" t="s">
        <v>392</v>
      </c>
      <c r="S2" s="81" t="s">
        <v>393</v>
      </c>
      <c r="T2" s="81" t="s">
        <v>394</v>
      </c>
      <c r="U2" s="81" t="s">
        <v>395</v>
      </c>
      <c r="V2" s="81" t="s">
        <v>396</v>
      </c>
      <c r="W2" s="81" t="s">
        <v>397</v>
      </c>
      <c r="X2" s="81" t="s">
        <v>398</v>
      </c>
      <c r="Y2" s="81" t="s">
        <v>399</v>
      </c>
      <c r="Z2" s="81" t="s">
        <v>400</v>
      </c>
      <c r="AA2" s="81" t="s">
        <v>401</v>
      </c>
      <c r="AB2" s="81" t="s">
        <v>402</v>
      </c>
      <c r="AC2" s="81" t="s">
        <v>403</v>
      </c>
      <c r="AD2" s="81" t="s">
        <v>404</v>
      </c>
      <c r="AE2" s="81" t="s">
        <v>405</v>
      </c>
      <c r="AF2" s="81" t="s">
        <v>406</v>
      </c>
      <c r="AG2" s="149" t="s">
        <v>407</v>
      </c>
      <c r="AH2" s="419" t="s">
        <v>412</v>
      </c>
      <c r="AI2" s="438" t="s">
        <v>418</v>
      </c>
      <c r="AJ2" s="439"/>
    </row>
    <row r="3" spans="1:36" s="147" customFormat="1" ht="44.25" customHeight="1">
      <c r="A3" s="161"/>
      <c r="B3" s="161"/>
      <c r="C3" s="425"/>
      <c r="D3" s="425"/>
      <c r="E3" s="425"/>
      <c r="F3" s="425"/>
      <c r="G3" s="425"/>
      <c r="H3" s="425"/>
      <c r="I3" s="425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149"/>
      <c r="AH3" s="420"/>
      <c r="AI3" s="117" t="s">
        <v>409</v>
      </c>
      <c r="AJ3" s="117" t="s">
        <v>410</v>
      </c>
    </row>
    <row r="4" spans="1:36" s="16" customFormat="1" ht="18" customHeight="1">
      <c r="A4" s="443" t="s">
        <v>246</v>
      </c>
      <c r="B4" s="444"/>
      <c r="C4" s="444"/>
      <c r="D4" s="150"/>
      <c r="E4" s="150"/>
      <c r="F4" s="150"/>
      <c r="G4" s="150"/>
      <c r="H4" s="150"/>
      <c r="I4" s="150"/>
      <c r="J4" s="48">
        <v>1</v>
      </c>
      <c r="K4" s="48">
        <v>2</v>
      </c>
      <c r="L4" s="48">
        <v>3</v>
      </c>
      <c r="M4" s="48">
        <v>4</v>
      </c>
      <c r="N4" s="48">
        <v>5</v>
      </c>
      <c r="O4" s="48">
        <v>6</v>
      </c>
      <c r="P4" s="48">
        <v>7</v>
      </c>
      <c r="Q4" s="48">
        <v>8</v>
      </c>
      <c r="R4" s="48">
        <v>9</v>
      </c>
      <c r="S4" s="48">
        <v>10</v>
      </c>
      <c r="T4" s="48">
        <v>11</v>
      </c>
      <c r="U4" s="48">
        <v>12</v>
      </c>
      <c r="V4" s="48">
        <v>13</v>
      </c>
      <c r="W4" s="48">
        <v>14</v>
      </c>
      <c r="X4" s="48">
        <v>15</v>
      </c>
      <c r="Y4" s="48">
        <v>16</v>
      </c>
      <c r="Z4" s="48">
        <v>17</v>
      </c>
      <c r="AA4" s="48">
        <v>18</v>
      </c>
      <c r="AB4" s="48">
        <v>19</v>
      </c>
      <c r="AC4" s="48">
        <v>20</v>
      </c>
      <c r="AD4" s="48">
        <v>21</v>
      </c>
      <c r="AE4" s="48">
        <v>22</v>
      </c>
      <c r="AF4" s="48">
        <v>23</v>
      </c>
      <c r="AG4" s="151">
        <v>24</v>
      </c>
      <c r="AH4" s="152"/>
      <c r="AI4" s="165"/>
      <c r="AJ4" s="166"/>
    </row>
    <row r="5" spans="1:41" s="2" customFormat="1" ht="31.5">
      <c r="A5" s="101">
        <v>1</v>
      </c>
      <c r="B5" s="100" t="s">
        <v>423</v>
      </c>
      <c r="C5" s="101" t="s">
        <v>153</v>
      </c>
      <c r="D5" s="101" t="s">
        <v>71</v>
      </c>
      <c r="E5" s="102" t="s">
        <v>95</v>
      </c>
      <c r="F5" s="101" t="s">
        <v>234</v>
      </c>
      <c r="G5" s="102" t="s">
        <v>234</v>
      </c>
      <c r="H5" s="101">
        <v>2019</v>
      </c>
      <c r="I5" s="102" t="s">
        <v>3</v>
      </c>
      <c r="J5" s="48">
        <v>415</v>
      </c>
      <c r="K5" s="48">
        <v>914</v>
      </c>
      <c r="L5" s="48">
        <v>454</v>
      </c>
      <c r="M5" s="48">
        <v>90</v>
      </c>
      <c r="N5" s="48">
        <v>289</v>
      </c>
      <c r="O5" s="48">
        <v>302</v>
      </c>
      <c r="P5" s="48">
        <v>968</v>
      </c>
      <c r="Q5" s="48">
        <v>1013</v>
      </c>
      <c r="R5" s="48">
        <v>481</v>
      </c>
      <c r="S5" s="48">
        <v>585</v>
      </c>
      <c r="T5" s="48">
        <v>549</v>
      </c>
      <c r="U5" s="48">
        <v>1450</v>
      </c>
      <c r="V5" s="48">
        <v>745</v>
      </c>
      <c r="W5" s="48">
        <v>250</v>
      </c>
      <c r="X5" s="48">
        <v>959</v>
      </c>
      <c r="Y5" s="48">
        <v>463</v>
      </c>
      <c r="Z5" s="48">
        <v>446</v>
      </c>
      <c r="AA5" s="48">
        <v>495</v>
      </c>
      <c r="AB5" s="48">
        <v>940</v>
      </c>
      <c r="AC5" s="48">
        <v>391</v>
      </c>
      <c r="AD5" s="48">
        <v>420</v>
      </c>
      <c r="AE5" s="48">
        <v>145</v>
      </c>
      <c r="AF5" s="48">
        <v>275</v>
      </c>
      <c r="AG5" s="151">
        <v>4910</v>
      </c>
      <c r="AH5" s="113">
        <f>SUM(J5:AG5)</f>
        <v>17949</v>
      </c>
      <c r="AI5" s="169">
        <v>16</v>
      </c>
      <c r="AJ5" s="129">
        <v>287184</v>
      </c>
      <c r="AK5" s="36"/>
      <c r="AL5" s="36"/>
      <c r="AM5" s="36"/>
      <c r="AN5" s="37"/>
      <c r="AO5" s="38"/>
    </row>
    <row r="6" spans="1:41" s="5" customFormat="1" ht="31.5">
      <c r="A6" s="101">
        <v>2</v>
      </c>
      <c r="B6" s="93" t="s">
        <v>272</v>
      </c>
      <c r="C6" s="135" t="s">
        <v>154</v>
      </c>
      <c r="D6" s="135" t="s">
        <v>71</v>
      </c>
      <c r="E6" s="132" t="s">
        <v>326</v>
      </c>
      <c r="F6" s="132" t="s">
        <v>234</v>
      </c>
      <c r="G6" s="132" t="s">
        <v>234</v>
      </c>
      <c r="H6" s="135">
        <v>2017</v>
      </c>
      <c r="I6" s="89" t="s">
        <v>7</v>
      </c>
      <c r="J6" s="51">
        <v>15</v>
      </c>
      <c r="K6" s="51">
        <v>108</v>
      </c>
      <c r="L6" s="51">
        <v>82</v>
      </c>
      <c r="M6" s="51">
        <v>25</v>
      </c>
      <c r="N6" s="51">
        <v>18</v>
      </c>
      <c r="O6" s="51">
        <v>24</v>
      </c>
      <c r="P6" s="51">
        <v>215</v>
      </c>
      <c r="Q6" s="51">
        <v>216</v>
      </c>
      <c r="R6" s="51">
        <v>89</v>
      </c>
      <c r="S6" s="51">
        <v>126</v>
      </c>
      <c r="T6" s="51">
        <v>0</v>
      </c>
      <c r="U6" s="51">
        <v>309</v>
      </c>
      <c r="V6" s="51">
        <v>154</v>
      </c>
      <c r="W6" s="51">
        <v>89</v>
      </c>
      <c r="X6" s="51">
        <v>203</v>
      </c>
      <c r="Y6" s="51">
        <v>107</v>
      </c>
      <c r="Z6" s="51">
        <v>173</v>
      </c>
      <c r="AA6" s="51">
        <v>89</v>
      </c>
      <c r="AB6" s="51">
        <v>187</v>
      </c>
      <c r="AC6" s="51">
        <v>274</v>
      </c>
      <c r="AD6" s="51">
        <v>10</v>
      </c>
      <c r="AE6" s="51">
        <v>50</v>
      </c>
      <c r="AF6" s="51">
        <v>67</v>
      </c>
      <c r="AG6" s="153">
        <v>590</v>
      </c>
      <c r="AH6" s="113">
        <f>SUM(J6:AG6)</f>
        <v>3220</v>
      </c>
      <c r="AI6" s="169">
        <v>14.9</v>
      </c>
      <c r="AJ6" s="129">
        <v>47978</v>
      </c>
      <c r="AK6" s="41"/>
      <c r="AL6" s="41"/>
      <c r="AM6" s="41"/>
      <c r="AN6" s="42"/>
      <c r="AO6" s="43"/>
    </row>
    <row r="7" spans="1:41" s="5" customFormat="1" ht="31.5">
      <c r="A7" s="101">
        <v>3</v>
      </c>
      <c r="B7" s="93" t="s">
        <v>273</v>
      </c>
      <c r="C7" s="135" t="s">
        <v>154</v>
      </c>
      <c r="D7" s="135" t="s">
        <v>71</v>
      </c>
      <c r="E7" s="132" t="s">
        <v>328</v>
      </c>
      <c r="F7" s="132" t="s">
        <v>234</v>
      </c>
      <c r="G7" s="132" t="s">
        <v>234</v>
      </c>
      <c r="H7" s="135">
        <v>2017</v>
      </c>
      <c r="I7" s="89" t="s">
        <v>7</v>
      </c>
      <c r="J7" s="51">
        <v>20</v>
      </c>
      <c r="K7" s="51">
        <v>98</v>
      </c>
      <c r="L7" s="51">
        <v>80</v>
      </c>
      <c r="M7" s="51">
        <v>25</v>
      </c>
      <c r="N7" s="51">
        <v>18</v>
      </c>
      <c r="O7" s="51">
        <v>13</v>
      </c>
      <c r="P7" s="51">
        <v>255</v>
      </c>
      <c r="Q7" s="51">
        <v>202</v>
      </c>
      <c r="R7" s="51">
        <v>89</v>
      </c>
      <c r="S7" s="51">
        <v>130</v>
      </c>
      <c r="T7" s="51">
        <v>0</v>
      </c>
      <c r="U7" s="51">
        <v>313</v>
      </c>
      <c r="V7" s="51">
        <v>125</v>
      </c>
      <c r="W7" s="51">
        <v>109</v>
      </c>
      <c r="X7" s="51">
        <v>216</v>
      </c>
      <c r="Y7" s="51">
        <v>102</v>
      </c>
      <c r="Z7" s="51">
        <v>173</v>
      </c>
      <c r="AA7" s="51">
        <v>89</v>
      </c>
      <c r="AB7" s="51">
        <v>187</v>
      </c>
      <c r="AC7" s="51">
        <v>274</v>
      </c>
      <c r="AD7" s="51">
        <v>10</v>
      </c>
      <c r="AE7" s="51">
        <v>50</v>
      </c>
      <c r="AF7" s="51">
        <v>52</v>
      </c>
      <c r="AG7" s="153">
        <v>590</v>
      </c>
      <c r="AH7" s="113">
        <f>SUM(J7:AG7)</f>
        <v>3220</v>
      </c>
      <c r="AI7" s="169">
        <v>14</v>
      </c>
      <c r="AJ7" s="129">
        <v>45080</v>
      </c>
      <c r="AL7" s="41"/>
      <c r="AM7" s="41"/>
      <c r="AN7" s="42"/>
      <c r="AO7" s="43"/>
    </row>
    <row r="8" spans="1:41" s="5" customFormat="1" ht="31.5">
      <c r="A8" s="101">
        <v>4</v>
      </c>
      <c r="B8" s="93" t="s">
        <v>271</v>
      </c>
      <c r="C8" s="135" t="s">
        <v>154</v>
      </c>
      <c r="D8" s="135" t="s">
        <v>71</v>
      </c>
      <c r="E8" s="132" t="s">
        <v>327</v>
      </c>
      <c r="F8" s="132" t="s">
        <v>234</v>
      </c>
      <c r="G8" s="132" t="s">
        <v>234</v>
      </c>
      <c r="H8" s="135">
        <v>2017</v>
      </c>
      <c r="I8" s="89" t="s">
        <v>7</v>
      </c>
      <c r="J8" s="48">
        <v>19</v>
      </c>
      <c r="K8" s="48">
        <v>105</v>
      </c>
      <c r="L8" s="48">
        <v>80</v>
      </c>
      <c r="M8" s="48">
        <v>25</v>
      </c>
      <c r="N8" s="48">
        <v>18</v>
      </c>
      <c r="O8" s="48">
        <v>16</v>
      </c>
      <c r="P8" s="48">
        <v>204</v>
      </c>
      <c r="Q8" s="48">
        <v>223</v>
      </c>
      <c r="R8" s="48">
        <v>84</v>
      </c>
      <c r="S8" s="48">
        <v>120</v>
      </c>
      <c r="T8" s="48">
        <v>0</v>
      </c>
      <c r="U8" s="48">
        <v>298</v>
      </c>
      <c r="V8" s="48">
        <v>112</v>
      </c>
      <c r="W8" s="48">
        <v>129</v>
      </c>
      <c r="X8" s="48">
        <v>195</v>
      </c>
      <c r="Y8" s="48">
        <v>94</v>
      </c>
      <c r="Z8" s="48">
        <v>173</v>
      </c>
      <c r="AA8" s="48">
        <v>79</v>
      </c>
      <c r="AB8" s="48">
        <v>207</v>
      </c>
      <c r="AC8" s="48">
        <v>0</v>
      </c>
      <c r="AD8" s="48">
        <v>10</v>
      </c>
      <c r="AE8" s="48">
        <v>0</v>
      </c>
      <c r="AF8" s="48">
        <v>52</v>
      </c>
      <c r="AG8" s="151">
        <v>530</v>
      </c>
      <c r="AH8" s="113">
        <f>SUM(J8:AG8)</f>
        <v>2773</v>
      </c>
      <c r="AI8" s="169">
        <v>15</v>
      </c>
      <c r="AJ8" s="129">
        <v>41595</v>
      </c>
      <c r="AK8" s="41"/>
      <c r="AL8" s="41"/>
      <c r="AM8" s="41"/>
      <c r="AN8" s="42"/>
      <c r="AO8" s="43"/>
    </row>
    <row r="9" spans="1:36" s="2" customFormat="1" ht="18.75" customHeight="1">
      <c r="A9" s="443" t="s">
        <v>242</v>
      </c>
      <c r="B9" s="444"/>
      <c r="C9" s="444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4"/>
      <c r="AJ9" s="154"/>
    </row>
    <row r="10" spans="1:36" s="4" customFormat="1" ht="31.5">
      <c r="A10" s="101">
        <v>5</v>
      </c>
      <c r="B10" s="100" t="s">
        <v>28</v>
      </c>
      <c r="C10" s="101" t="s">
        <v>151</v>
      </c>
      <c r="D10" s="101" t="s">
        <v>71</v>
      </c>
      <c r="E10" s="102" t="s">
        <v>27</v>
      </c>
      <c r="F10" s="101" t="s">
        <v>234</v>
      </c>
      <c r="G10" s="102" t="s">
        <v>234</v>
      </c>
      <c r="H10" s="101">
        <v>2010</v>
      </c>
      <c r="I10" s="102" t="s">
        <v>3</v>
      </c>
      <c r="J10" s="51">
        <v>123</v>
      </c>
      <c r="K10" s="51">
        <v>407</v>
      </c>
      <c r="L10" s="51">
        <v>254</v>
      </c>
      <c r="M10" s="51">
        <v>45</v>
      </c>
      <c r="N10" s="51">
        <v>136</v>
      </c>
      <c r="O10" s="51">
        <v>44</v>
      </c>
      <c r="P10" s="51">
        <v>491</v>
      </c>
      <c r="Q10" s="51">
        <v>566</v>
      </c>
      <c r="R10" s="51">
        <v>189</v>
      </c>
      <c r="S10" s="51">
        <v>113</v>
      </c>
      <c r="T10" s="51">
        <v>0</v>
      </c>
      <c r="U10" s="51">
        <v>868</v>
      </c>
      <c r="V10" s="51">
        <v>346</v>
      </c>
      <c r="W10" s="51">
        <v>193</v>
      </c>
      <c r="X10" s="51">
        <v>430</v>
      </c>
      <c r="Y10" s="51">
        <v>144</v>
      </c>
      <c r="Z10" s="51">
        <v>301</v>
      </c>
      <c r="AA10" s="51">
        <v>261</v>
      </c>
      <c r="AB10" s="51">
        <v>476</v>
      </c>
      <c r="AC10" s="51">
        <v>0</v>
      </c>
      <c r="AD10" s="51">
        <v>90</v>
      </c>
      <c r="AE10" s="51">
        <v>60</v>
      </c>
      <c r="AF10" s="51">
        <v>96</v>
      </c>
      <c r="AG10" s="153">
        <v>1264</v>
      </c>
      <c r="AH10" s="87">
        <f>SUM(J10:AG10)</f>
        <v>6897</v>
      </c>
      <c r="AI10" s="170">
        <v>16.5</v>
      </c>
      <c r="AJ10" s="131">
        <v>113800.5</v>
      </c>
    </row>
    <row r="11" spans="1:36" s="6" customFormat="1" ht="31.5">
      <c r="A11" s="135">
        <v>6</v>
      </c>
      <c r="B11" s="93" t="s">
        <v>136</v>
      </c>
      <c r="C11" s="135" t="s">
        <v>152</v>
      </c>
      <c r="D11" s="135" t="s">
        <v>71</v>
      </c>
      <c r="E11" s="132" t="s">
        <v>140</v>
      </c>
      <c r="F11" s="135" t="s">
        <v>234</v>
      </c>
      <c r="G11" s="132" t="s">
        <v>234</v>
      </c>
      <c r="H11" s="135">
        <v>2019</v>
      </c>
      <c r="I11" s="132" t="s">
        <v>427</v>
      </c>
      <c r="J11" s="48">
        <v>13</v>
      </c>
      <c r="K11" s="48">
        <v>32</v>
      </c>
      <c r="L11" s="48">
        <v>14</v>
      </c>
      <c r="M11" s="48">
        <v>5</v>
      </c>
      <c r="N11" s="48">
        <v>9</v>
      </c>
      <c r="O11" s="48">
        <v>13</v>
      </c>
      <c r="P11" s="48">
        <v>59</v>
      </c>
      <c r="Q11" s="48">
        <v>25</v>
      </c>
      <c r="R11" s="48">
        <v>19</v>
      </c>
      <c r="S11" s="48">
        <v>22</v>
      </c>
      <c r="T11" s="48">
        <v>0</v>
      </c>
      <c r="U11" s="48">
        <v>42</v>
      </c>
      <c r="V11" s="48">
        <v>19</v>
      </c>
      <c r="W11" s="48">
        <v>11</v>
      </c>
      <c r="X11" s="48">
        <v>45</v>
      </c>
      <c r="Y11" s="48">
        <v>26</v>
      </c>
      <c r="Z11" s="48">
        <v>35</v>
      </c>
      <c r="AA11" s="48">
        <v>13</v>
      </c>
      <c r="AB11" s="48">
        <v>39</v>
      </c>
      <c r="AC11" s="48">
        <v>0</v>
      </c>
      <c r="AD11" s="48">
        <v>3</v>
      </c>
      <c r="AE11" s="48">
        <v>2</v>
      </c>
      <c r="AF11" s="48">
        <v>5</v>
      </c>
      <c r="AG11" s="151">
        <v>152</v>
      </c>
      <c r="AH11" s="87">
        <f aca="true" t="shared" si="0" ref="AH11:AH21">SUM(J11:AG11)</f>
        <v>603</v>
      </c>
      <c r="AI11" s="170">
        <v>120</v>
      </c>
      <c r="AJ11" s="131">
        <v>72360</v>
      </c>
    </row>
    <row r="12" spans="1:36" s="4" customFormat="1" ht="15.75">
      <c r="A12" s="101">
        <v>7</v>
      </c>
      <c r="B12" s="100" t="s">
        <v>174</v>
      </c>
      <c r="C12" s="101" t="s">
        <v>153</v>
      </c>
      <c r="D12" s="101" t="s">
        <v>71</v>
      </c>
      <c r="E12" s="102" t="s">
        <v>163</v>
      </c>
      <c r="F12" s="101" t="s">
        <v>234</v>
      </c>
      <c r="G12" s="102" t="s">
        <v>234</v>
      </c>
      <c r="H12" s="101">
        <v>2010</v>
      </c>
      <c r="I12" s="102" t="s">
        <v>3</v>
      </c>
      <c r="J12" s="48">
        <v>417</v>
      </c>
      <c r="K12" s="48">
        <v>902</v>
      </c>
      <c r="L12" s="48">
        <v>452</v>
      </c>
      <c r="M12" s="48">
        <v>90</v>
      </c>
      <c r="N12" s="48">
        <v>271</v>
      </c>
      <c r="O12" s="48">
        <v>334</v>
      </c>
      <c r="P12" s="48">
        <v>922</v>
      </c>
      <c r="Q12" s="48">
        <v>1013</v>
      </c>
      <c r="R12" s="48">
        <v>446</v>
      </c>
      <c r="S12" s="48">
        <v>604</v>
      </c>
      <c r="T12" s="48">
        <v>0</v>
      </c>
      <c r="U12" s="48">
        <v>1388</v>
      </c>
      <c r="V12" s="48">
        <v>752</v>
      </c>
      <c r="W12" s="48">
        <v>350</v>
      </c>
      <c r="X12" s="48">
        <v>950</v>
      </c>
      <c r="Y12" s="48">
        <v>464</v>
      </c>
      <c r="Z12" s="48">
        <v>451</v>
      </c>
      <c r="AA12" s="48">
        <v>479</v>
      </c>
      <c r="AB12" s="48">
        <v>920</v>
      </c>
      <c r="AC12" s="48">
        <v>216</v>
      </c>
      <c r="AD12" s="48">
        <v>425</v>
      </c>
      <c r="AE12" s="48">
        <v>175</v>
      </c>
      <c r="AF12" s="48">
        <v>275</v>
      </c>
      <c r="AG12" s="151">
        <v>5086</v>
      </c>
      <c r="AH12" s="87">
        <f t="shared" si="0"/>
        <v>17382</v>
      </c>
      <c r="AI12" s="170">
        <v>19</v>
      </c>
      <c r="AJ12" s="131">
        <v>330258</v>
      </c>
    </row>
    <row r="13" spans="1:36" s="4" customFormat="1" ht="31.5">
      <c r="A13" s="135">
        <v>8</v>
      </c>
      <c r="B13" s="100" t="s">
        <v>158</v>
      </c>
      <c r="C13" s="101" t="s">
        <v>154</v>
      </c>
      <c r="D13" s="101" t="s">
        <v>71</v>
      </c>
      <c r="E13" s="102" t="s">
        <v>62</v>
      </c>
      <c r="F13" s="101" t="s">
        <v>234</v>
      </c>
      <c r="G13" s="102" t="s">
        <v>234</v>
      </c>
      <c r="H13" s="101">
        <v>2010</v>
      </c>
      <c r="I13" s="102" t="s">
        <v>7</v>
      </c>
      <c r="J13" s="48">
        <v>89</v>
      </c>
      <c r="K13" s="48">
        <v>189</v>
      </c>
      <c r="L13" s="48">
        <v>157</v>
      </c>
      <c r="M13" s="48">
        <v>25</v>
      </c>
      <c r="N13" s="48">
        <v>28</v>
      </c>
      <c r="O13" s="48">
        <v>61</v>
      </c>
      <c r="P13" s="48">
        <v>256</v>
      </c>
      <c r="Q13" s="48">
        <v>261</v>
      </c>
      <c r="R13" s="48">
        <v>121</v>
      </c>
      <c r="S13" s="48">
        <v>138</v>
      </c>
      <c r="T13" s="48">
        <v>0</v>
      </c>
      <c r="U13" s="48">
        <v>394</v>
      </c>
      <c r="V13" s="48">
        <v>210</v>
      </c>
      <c r="W13" s="48">
        <v>133</v>
      </c>
      <c r="X13" s="48">
        <v>269</v>
      </c>
      <c r="Y13" s="48">
        <v>87</v>
      </c>
      <c r="Z13" s="48">
        <v>255</v>
      </c>
      <c r="AA13" s="48">
        <v>144</v>
      </c>
      <c r="AB13" s="48">
        <v>245</v>
      </c>
      <c r="AC13" s="48">
        <v>0</v>
      </c>
      <c r="AD13" s="48">
        <v>115</v>
      </c>
      <c r="AE13" s="48">
        <v>50</v>
      </c>
      <c r="AF13" s="48">
        <v>103</v>
      </c>
      <c r="AG13" s="151">
        <v>840</v>
      </c>
      <c r="AH13" s="87">
        <f t="shared" si="0"/>
        <v>4170</v>
      </c>
      <c r="AI13" s="170">
        <v>15</v>
      </c>
      <c r="AJ13" s="131">
        <v>62550</v>
      </c>
    </row>
    <row r="14" spans="1:36" s="4" customFormat="1" ht="31.5">
      <c r="A14" s="101">
        <v>9</v>
      </c>
      <c r="B14" s="100" t="s">
        <v>159</v>
      </c>
      <c r="C14" s="101" t="s">
        <v>154</v>
      </c>
      <c r="D14" s="101" t="s">
        <v>71</v>
      </c>
      <c r="E14" s="102" t="s">
        <v>60</v>
      </c>
      <c r="F14" s="101" t="s">
        <v>234</v>
      </c>
      <c r="G14" s="102" t="s">
        <v>234</v>
      </c>
      <c r="H14" s="101">
        <v>2010</v>
      </c>
      <c r="I14" s="102" t="s">
        <v>7</v>
      </c>
      <c r="J14" s="48">
        <v>55</v>
      </c>
      <c r="K14" s="48">
        <v>164</v>
      </c>
      <c r="L14" s="48">
        <v>148</v>
      </c>
      <c r="M14" s="48">
        <v>25</v>
      </c>
      <c r="N14" s="48">
        <v>28</v>
      </c>
      <c r="O14" s="48">
        <v>47</v>
      </c>
      <c r="P14" s="48">
        <v>245</v>
      </c>
      <c r="Q14" s="48">
        <v>277</v>
      </c>
      <c r="R14" s="48">
        <v>91</v>
      </c>
      <c r="S14" s="48">
        <v>129</v>
      </c>
      <c r="T14" s="48">
        <v>0</v>
      </c>
      <c r="U14" s="48">
        <v>414</v>
      </c>
      <c r="V14" s="48">
        <v>210</v>
      </c>
      <c r="W14" s="155">
        <v>113</v>
      </c>
      <c r="X14" s="48">
        <v>250</v>
      </c>
      <c r="Y14" s="48">
        <v>105</v>
      </c>
      <c r="Z14" s="48">
        <v>190</v>
      </c>
      <c r="AA14" s="48">
        <v>139</v>
      </c>
      <c r="AB14" s="48">
        <v>202</v>
      </c>
      <c r="AC14" s="48">
        <v>142</v>
      </c>
      <c r="AD14" s="48">
        <v>115</v>
      </c>
      <c r="AE14" s="48">
        <v>50</v>
      </c>
      <c r="AF14" s="48">
        <v>103</v>
      </c>
      <c r="AG14" s="151">
        <v>790</v>
      </c>
      <c r="AH14" s="87">
        <f t="shared" si="0"/>
        <v>4032</v>
      </c>
      <c r="AI14" s="170">
        <v>15</v>
      </c>
      <c r="AJ14" s="131">
        <v>60480</v>
      </c>
    </row>
    <row r="15" spans="1:36" s="4" customFormat="1" ht="31.5">
      <c r="A15" s="135">
        <v>10</v>
      </c>
      <c r="B15" s="100" t="s">
        <v>190</v>
      </c>
      <c r="C15" s="101" t="s">
        <v>154</v>
      </c>
      <c r="D15" s="101" t="s">
        <v>71</v>
      </c>
      <c r="E15" s="102" t="s">
        <v>160</v>
      </c>
      <c r="F15" s="101" t="s">
        <v>234</v>
      </c>
      <c r="G15" s="102" t="s">
        <v>234</v>
      </c>
      <c r="H15" s="101">
        <v>2010</v>
      </c>
      <c r="I15" s="102" t="s">
        <v>7</v>
      </c>
      <c r="J15" s="48">
        <v>48</v>
      </c>
      <c r="K15" s="48">
        <v>149</v>
      </c>
      <c r="L15" s="48">
        <v>140</v>
      </c>
      <c r="M15" s="48">
        <v>25</v>
      </c>
      <c r="N15" s="48">
        <v>18</v>
      </c>
      <c r="O15" s="48">
        <v>52</v>
      </c>
      <c r="P15" s="48">
        <v>237</v>
      </c>
      <c r="Q15" s="48">
        <v>257</v>
      </c>
      <c r="R15" s="48">
        <v>78</v>
      </c>
      <c r="S15" s="48">
        <v>129</v>
      </c>
      <c r="T15" s="48">
        <v>0</v>
      </c>
      <c r="U15" s="48">
        <v>404</v>
      </c>
      <c r="V15" s="48">
        <v>205</v>
      </c>
      <c r="W15" s="48">
        <v>98</v>
      </c>
      <c r="X15" s="48">
        <v>246</v>
      </c>
      <c r="Y15" s="48">
        <v>82</v>
      </c>
      <c r="Z15" s="48">
        <v>190</v>
      </c>
      <c r="AA15" s="48">
        <v>144</v>
      </c>
      <c r="AB15" s="48">
        <v>187</v>
      </c>
      <c r="AC15" s="48">
        <v>0</v>
      </c>
      <c r="AD15" s="48">
        <v>95</v>
      </c>
      <c r="AE15" s="48">
        <v>0</v>
      </c>
      <c r="AF15" s="48">
        <v>102</v>
      </c>
      <c r="AG15" s="151">
        <v>620</v>
      </c>
      <c r="AH15" s="87">
        <f t="shared" si="0"/>
        <v>3506</v>
      </c>
      <c r="AI15" s="170">
        <v>16</v>
      </c>
      <c r="AJ15" s="131">
        <v>56096</v>
      </c>
    </row>
    <row r="16" spans="1:36" s="4" customFormat="1" ht="31.5">
      <c r="A16" s="101">
        <v>11</v>
      </c>
      <c r="B16" s="100" t="s">
        <v>191</v>
      </c>
      <c r="C16" s="101" t="s">
        <v>154</v>
      </c>
      <c r="D16" s="101" t="s">
        <v>71</v>
      </c>
      <c r="E16" s="102" t="s">
        <v>57</v>
      </c>
      <c r="F16" s="101" t="s">
        <v>234</v>
      </c>
      <c r="G16" s="102" t="s">
        <v>234</v>
      </c>
      <c r="H16" s="101">
        <v>2010</v>
      </c>
      <c r="I16" s="102" t="s">
        <v>7</v>
      </c>
      <c r="J16" s="48">
        <v>62</v>
      </c>
      <c r="K16" s="48">
        <v>169</v>
      </c>
      <c r="L16" s="48">
        <v>158</v>
      </c>
      <c r="M16" s="48">
        <v>25</v>
      </c>
      <c r="N16" s="48">
        <v>28</v>
      </c>
      <c r="O16" s="48">
        <v>55</v>
      </c>
      <c r="P16" s="48">
        <v>226</v>
      </c>
      <c r="Q16" s="48">
        <v>277</v>
      </c>
      <c r="R16" s="48">
        <v>141</v>
      </c>
      <c r="S16" s="48">
        <v>128</v>
      </c>
      <c r="T16" s="48">
        <v>0</v>
      </c>
      <c r="U16" s="48">
        <v>434</v>
      </c>
      <c r="V16" s="48">
        <v>223</v>
      </c>
      <c r="W16" s="48">
        <v>123</v>
      </c>
      <c r="X16" s="48">
        <v>261</v>
      </c>
      <c r="Y16" s="48">
        <v>117</v>
      </c>
      <c r="Z16" s="48">
        <v>185</v>
      </c>
      <c r="AA16" s="48">
        <v>144</v>
      </c>
      <c r="AB16" s="48">
        <v>197</v>
      </c>
      <c r="AC16" s="48">
        <v>248</v>
      </c>
      <c r="AD16" s="48">
        <v>10</v>
      </c>
      <c r="AE16" s="48">
        <v>50</v>
      </c>
      <c r="AF16" s="48">
        <v>102</v>
      </c>
      <c r="AG16" s="151">
        <v>690</v>
      </c>
      <c r="AH16" s="87">
        <f t="shared" si="0"/>
        <v>4053</v>
      </c>
      <c r="AI16" s="170">
        <v>15</v>
      </c>
      <c r="AJ16" s="131">
        <v>60795</v>
      </c>
    </row>
    <row r="17" spans="1:36" s="4" customFormat="1" ht="31.5">
      <c r="A17" s="135">
        <v>12</v>
      </c>
      <c r="B17" s="100" t="s">
        <v>192</v>
      </c>
      <c r="C17" s="101" t="s">
        <v>154</v>
      </c>
      <c r="D17" s="101" t="s">
        <v>71</v>
      </c>
      <c r="E17" s="102" t="s">
        <v>102</v>
      </c>
      <c r="F17" s="101" t="s">
        <v>234</v>
      </c>
      <c r="G17" s="102" t="s">
        <v>234</v>
      </c>
      <c r="H17" s="101">
        <v>2010</v>
      </c>
      <c r="I17" s="102" t="s">
        <v>7</v>
      </c>
      <c r="J17" s="48">
        <v>48</v>
      </c>
      <c r="K17" s="48">
        <v>156</v>
      </c>
      <c r="L17" s="48">
        <v>153</v>
      </c>
      <c r="M17" s="48">
        <v>25</v>
      </c>
      <c r="N17" s="48">
        <v>28</v>
      </c>
      <c r="O17" s="48">
        <v>59</v>
      </c>
      <c r="P17" s="48">
        <v>195</v>
      </c>
      <c r="Q17" s="48">
        <v>253</v>
      </c>
      <c r="R17" s="48">
        <v>106</v>
      </c>
      <c r="S17" s="48">
        <v>124</v>
      </c>
      <c r="T17" s="48">
        <v>0</v>
      </c>
      <c r="U17" s="48">
        <v>404</v>
      </c>
      <c r="V17" s="48">
        <v>185</v>
      </c>
      <c r="W17" s="48">
        <v>108</v>
      </c>
      <c r="X17" s="48">
        <v>251</v>
      </c>
      <c r="Y17" s="48">
        <v>79</v>
      </c>
      <c r="Z17" s="48">
        <v>185</v>
      </c>
      <c r="AA17" s="48">
        <v>121</v>
      </c>
      <c r="AB17" s="48">
        <v>187</v>
      </c>
      <c r="AC17" s="48">
        <v>0</v>
      </c>
      <c r="AD17" s="48">
        <v>115</v>
      </c>
      <c r="AE17" s="48">
        <v>50</v>
      </c>
      <c r="AF17" s="48">
        <v>102</v>
      </c>
      <c r="AG17" s="151">
        <v>730</v>
      </c>
      <c r="AH17" s="87">
        <f t="shared" si="0"/>
        <v>3664</v>
      </c>
      <c r="AI17" s="170">
        <v>15</v>
      </c>
      <c r="AJ17" s="131">
        <v>54960</v>
      </c>
    </row>
    <row r="18" spans="1:36" s="4" customFormat="1" ht="31.5">
      <c r="A18" s="101">
        <v>13</v>
      </c>
      <c r="B18" s="100" t="s">
        <v>193</v>
      </c>
      <c r="C18" s="101" t="s">
        <v>154</v>
      </c>
      <c r="D18" s="101" t="s">
        <v>71</v>
      </c>
      <c r="E18" s="102" t="s">
        <v>61</v>
      </c>
      <c r="F18" s="101" t="s">
        <v>234</v>
      </c>
      <c r="G18" s="102" t="s">
        <v>234</v>
      </c>
      <c r="H18" s="101">
        <v>2010</v>
      </c>
      <c r="I18" s="102" t="s">
        <v>7</v>
      </c>
      <c r="J18" s="48">
        <v>52</v>
      </c>
      <c r="K18" s="48">
        <v>187</v>
      </c>
      <c r="L18" s="48">
        <v>153</v>
      </c>
      <c r="M18" s="48">
        <v>25</v>
      </c>
      <c r="N18" s="48">
        <v>33</v>
      </c>
      <c r="O18" s="48">
        <v>51</v>
      </c>
      <c r="P18" s="48">
        <v>213</v>
      </c>
      <c r="Q18" s="48">
        <v>271</v>
      </c>
      <c r="R18" s="48">
        <v>118</v>
      </c>
      <c r="S18" s="48">
        <v>124</v>
      </c>
      <c r="T18" s="48">
        <v>0</v>
      </c>
      <c r="U18" s="48">
        <v>429</v>
      </c>
      <c r="V18" s="48">
        <v>210</v>
      </c>
      <c r="W18" s="48">
        <v>113</v>
      </c>
      <c r="X18" s="48">
        <v>237</v>
      </c>
      <c r="Y18" s="48">
        <v>79</v>
      </c>
      <c r="Z18" s="48">
        <v>185</v>
      </c>
      <c r="AA18" s="48">
        <v>126</v>
      </c>
      <c r="AB18" s="48">
        <v>192</v>
      </c>
      <c r="AC18" s="48">
        <v>0</v>
      </c>
      <c r="AD18" s="48">
        <v>95</v>
      </c>
      <c r="AE18" s="48">
        <v>50</v>
      </c>
      <c r="AF18" s="48">
        <v>102</v>
      </c>
      <c r="AG18" s="151">
        <v>764</v>
      </c>
      <c r="AH18" s="87">
        <f t="shared" si="0"/>
        <v>3809</v>
      </c>
      <c r="AI18" s="170">
        <v>14</v>
      </c>
      <c r="AJ18" s="131">
        <v>53326</v>
      </c>
    </row>
    <row r="19" spans="1:36" s="4" customFormat="1" ht="31.5">
      <c r="A19" s="135">
        <v>14</v>
      </c>
      <c r="B19" s="100" t="s">
        <v>194</v>
      </c>
      <c r="C19" s="101" t="s">
        <v>154</v>
      </c>
      <c r="D19" s="101" t="s">
        <v>71</v>
      </c>
      <c r="E19" s="102" t="s">
        <v>59</v>
      </c>
      <c r="F19" s="101" t="s">
        <v>234</v>
      </c>
      <c r="G19" s="102" t="s">
        <v>234</v>
      </c>
      <c r="H19" s="101">
        <v>2010</v>
      </c>
      <c r="I19" s="102" t="s">
        <v>7</v>
      </c>
      <c r="J19" s="48">
        <v>67</v>
      </c>
      <c r="K19" s="48">
        <v>170</v>
      </c>
      <c r="L19" s="48">
        <v>159</v>
      </c>
      <c r="M19" s="48">
        <v>25</v>
      </c>
      <c r="N19" s="48">
        <v>28</v>
      </c>
      <c r="O19" s="48">
        <v>54</v>
      </c>
      <c r="P19" s="48">
        <v>215</v>
      </c>
      <c r="Q19" s="48">
        <v>253</v>
      </c>
      <c r="R19" s="48">
        <v>121</v>
      </c>
      <c r="S19" s="48">
        <v>124</v>
      </c>
      <c r="T19" s="48">
        <v>0</v>
      </c>
      <c r="U19" s="48">
        <v>394</v>
      </c>
      <c r="V19" s="48">
        <v>205</v>
      </c>
      <c r="W19" s="48">
        <v>128</v>
      </c>
      <c r="X19" s="48">
        <v>273</v>
      </c>
      <c r="Y19" s="48">
        <v>79</v>
      </c>
      <c r="Z19" s="48">
        <v>182</v>
      </c>
      <c r="AA19" s="48">
        <v>126</v>
      </c>
      <c r="AB19" s="48">
        <v>187</v>
      </c>
      <c r="AC19" s="48">
        <v>0</v>
      </c>
      <c r="AD19" s="48">
        <v>95</v>
      </c>
      <c r="AE19" s="48">
        <v>50</v>
      </c>
      <c r="AF19" s="48">
        <v>102</v>
      </c>
      <c r="AG19" s="151">
        <v>750</v>
      </c>
      <c r="AH19" s="87">
        <f t="shared" si="0"/>
        <v>3787</v>
      </c>
      <c r="AI19" s="170">
        <v>15</v>
      </c>
      <c r="AJ19" s="131">
        <v>56805</v>
      </c>
    </row>
    <row r="20" spans="1:36" s="4" customFormat="1" ht="31.5">
      <c r="A20" s="101">
        <v>15</v>
      </c>
      <c r="B20" s="100" t="s">
        <v>195</v>
      </c>
      <c r="C20" s="101" t="s">
        <v>154</v>
      </c>
      <c r="D20" s="101" t="s">
        <v>71</v>
      </c>
      <c r="E20" s="102" t="s">
        <v>58</v>
      </c>
      <c r="F20" s="101" t="s">
        <v>234</v>
      </c>
      <c r="G20" s="102" t="s">
        <v>234</v>
      </c>
      <c r="H20" s="101">
        <v>2010</v>
      </c>
      <c r="I20" s="102" t="s">
        <v>7</v>
      </c>
      <c r="J20" s="48">
        <v>47</v>
      </c>
      <c r="K20" s="48">
        <v>145</v>
      </c>
      <c r="L20" s="48">
        <v>102</v>
      </c>
      <c r="M20" s="48">
        <v>25</v>
      </c>
      <c r="N20" s="48">
        <v>48</v>
      </c>
      <c r="O20" s="48">
        <v>54</v>
      </c>
      <c r="P20" s="48">
        <v>241</v>
      </c>
      <c r="Q20" s="48">
        <v>238</v>
      </c>
      <c r="R20" s="48">
        <v>106</v>
      </c>
      <c r="S20" s="48">
        <v>124</v>
      </c>
      <c r="T20" s="48">
        <v>0</v>
      </c>
      <c r="U20" s="48">
        <v>434</v>
      </c>
      <c r="V20" s="48">
        <v>190</v>
      </c>
      <c r="W20" s="48">
        <v>118</v>
      </c>
      <c r="X20" s="48">
        <v>268</v>
      </c>
      <c r="Y20" s="48">
        <v>82</v>
      </c>
      <c r="Z20" s="48">
        <v>182</v>
      </c>
      <c r="AA20" s="48">
        <v>121</v>
      </c>
      <c r="AB20" s="48">
        <v>192</v>
      </c>
      <c r="AC20" s="48">
        <v>0</v>
      </c>
      <c r="AD20" s="48">
        <v>10</v>
      </c>
      <c r="AE20" s="48">
        <v>0</v>
      </c>
      <c r="AF20" s="48">
        <v>100</v>
      </c>
      <c r="AG20" s="151">
        <v>710</v>
      </c>
      <c r="AH20" s="87">
        <f t="shared" si="0"/>
        <v>3537</v>
      </c>
      <c r="AI20" s="170">
        <v>15</v>
      </c>
      <c r="AJ20" s="131">
        <v>53055</v>
      </c>
    </row>
    <row r="21" spans="1:36" s="4" customFormat="1" ht="29.25" customHeight="1">
      <c r="A21" s="135">
        <v>16</v>
      </c>
      <c r="B21" s="100" t="s">
        <v>196</v>
      </c>
      <c r="C21" s="101" t="s">
        <v>154</v>
      </c>
      <c r="D21" s="101" t="s">
        <v>71</v>
      </c>
      <c r="E21" s="102" t="s">
        <v>161</v>
      </c>
      <c r="F21" s="101" t="s">
        <v>234</v>
      </c>
      <c r="G21" s="102" t="s">
        <v>234</v>
      </c>
      <c r="H21" s="101">
        <v>2010</v>
      </c>
      <c r="I21" s="102" t="s">
        <v>7</v>
      </c>
      <c r="J21" s="48">
        <v>47</v>
      </c>
      <c r="K21" s="48">
        <v>125</v>
      </c>
      <c r="L21" s="48">
        <v>142</v>
      </c>
      <c r="M21" s="48">
        <v>25</v>
      </c>
      <c r="N21" s="48">
        <v>24</v>
      </c>
      <c r="O21" s="48">
        <v>51</v>
      </c>
      <c r="P21" s="48">
        <v>215</v>
      </c>
      <c r="Q21" s="48">
        <v>251</v>
      </c>
      <c r="R21" s="48">
        <v>58</v>
      </c>
      <c r="S21" s="48">
        <v>134</v>
      </c>
      <c r="T21" s="48">
        <v>0</v>
      </c>
      <c r="U21" s="48">
        <v>414</v>
      </c>
      <c r="V21" s="48">
        <v>185</v>
      </c>
      <c r="W21" s="48">
        <v>113</v>
      </c>
      <c r="X21" s="48">
        <v>248</v>
      </c>
      <c r="Y21" s="48">
        <v>77</v>
      </c>
      <c r="Z21" s="48">
        <v>182</v>
      </c>
      <c r="AA21" s="48">
        <v>134</v>
      </c>
      <c r="AB21" s="48">
        <v>182</v>
      </c>
      <c r="AC21" s="48">
        <v>314</v>
      </c>
      <c r="AD21" s="48">
        <v>115</v>
      </c>
      <c r="AE21" s="48">
        <v>0</v>
      </c>
      <c r="AF21" s="48">
        <v>102</v>
      </c>
      <c r="AG21" s="151">
        <v>600</v>
      </c>
      <c r="AH21" s="87">
        <f t="shared" si="0"/>
        <v>3738</v>
      </c>
      <c r="AI21" s="170">
        <v>15</v>
      </c>
      <c r="AJ21" s="131">
        <v>56070</v>
      </c>
    </row>
    <row r="22" spans="1:36" s="4" customFormat="1" ht="18.75" customHeight="1">
      <c r="A22" s="443" t="s">
        <v>243</v>
      </c>
      <c r="B22" s="444"/>
      <c r="C22" s="444"/>
      <c r="D22" s="44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</row>
    <row r="23" spans="1:36" s="12" customFormat="1" ht="47.25">
      <c r="A23" s="139">
        <v>17</v>
      </c>
      <c r="B23" s="156" t="s">
        <v>180</v>
      </c>
      <c r="C23" s="139" t="s">
        <v>29</v>
      </c>
      <c r="D23" s="139" t="s">
        <v>71</v>
      </c>
      <c r="E23" s="140" t="s">
        <v>182</v>
      </c>
      <c r="F23" s="139" t="s">
        <v>234</v>
      </c>
      <c r="G23" s="140" t="s">
        <v>234</v>
      </c>
      <c r="H23" s="139">
        <v>2019</v>
      </c>
      <c r="I23" s="140" t="s">
        <v>3</v>
      </c>
      <c r="J23" s="48">
        <v>427</v>
      </c>
      <c r="K23" s="48">
        <v>917</v>
      </c>
      <c r="L23" s="48">
        <v>497</v>
      </c>
      <c r="M23" s="48">
        <v>90</v>
      </c>
      <c r="N23" s="48">
        <v>251</v>
      </c>
      <c r="O23" s="48">
        <v>341</v>
      </c>
      <c r="P23" s="48">
        <v>983</v>
      </c>
      <c r="Q23" s="48">
        <v>1003</v>
      </c>
      <c r="R23" s="48">
        <v>469</v>
      </c>
      <c r="S23" s="48">
        <v>589</v>
      </c>
      <c r="T23" s="48">
        <v>0</v>
      </c>
      <c r="U23" s="48">
        <v>1372</v>
      </c>
      <c r="V23" s="48">
        <v>752</v>
      </c>
      <c r="W23" s="48">
        <v>60</v>
      </c>
      <c r="X23" s="48">
        <v>968</v>
      </c>
      <c r="Y23" s="48">
        <v>438</v>
      </c>
      <c r="Z23" s="48">
        <v>451</v>
      </c>
      <c r="AA23" s="48">
        <v>444</v>
      </c>
      <c r="AB23" s="48">
        <v>955</v>
      </c>
      <c r="AC23" s="48">
        <v>343</v>
      </c>
      <c r="AD23" s="48">
        <v>435</v>
      </c>
      <c r="AE23" s="48">
        <v>225</v>
      </c>
      <c r="AF23" s="48">
        <v>275</v>
      </c>
      <c r="AG23" s="151">
        <v>2545</v>
      </c>
      <c r="AH23" s="157">
        <f>SUM(J23:AG23)</f>
        <v>14830</v>
      </c>
      <c r="AI23" s="170">
        <v>35.52</v>
      </c>
      <c r="AJ23" s="131">
        <v>526761.6</v>
      </c>
    </row>
    <row r="24" spans="1:36" s="4" customFormat="1" ht="20.25" customHeight="1">
      <c r="A24" s="443" t="s">
        <v>245</v>
      </c>
      <c r="B24" s="444"/>
      <c r="C24" s="444"/>
      <c r="D24" s="444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4"/>
      <c r="AJ24" s="154"/>
    </row>
    <row r="25" spans="1:36" s="6" customFormat="1" ht="32.25" thickBot="1">
      <c r="A25" s="135">
        <v>18</v>
      </c>
      <c r="B25" s="93" t="s">
        <v>219</v>
      </c>
      <c r="C25" s="135" t="s">
        <v>153</v>
      </c>
      <c r="D25" s="135" t="s">
        <v>71</v>
      </c>
      <c r="E25" s="132" t="s">
        <v>220</v>
      </c>
      <c r="F25" s="135" t="s">
        <v>234</v>
      </c>
      <c r="G25" s="132" t="s">
        <v>234</v>
      </c>
      <c r="H25" s="135">
        <v>2020</v>
      </c>
      <c r="I25" s="132" t="s">
        <v>3</v>
      </c>
      <c r="J25" s="48">
        <v>399</v>
      </c>
      <c r="K25" s="48">
        <v>769</v>
      </c>
      <c r="L25" s="48">
        <v>499</v>
      </c>
      <c r="M25" s="48">
        <v>90</v>
      </c>
      <c r="N25" s="48">
        <v>281</v>
      </c>
      <c r="O25" s="48">
        <v>341</v>
      </c>
      <c r="P25" s="48">
        <v>955</v>
      </c>
      <c r="Q25" s="48">
        <v>1013</v>
      </c>
      <c r="R25" s="48">
        <v>459</v>
      </c>
      <c r="S25" s="48">
        <v>599</v>
      </c>
      <c r="T25" s="48">
        <v>0</v>
      </c>
      <c r="U25" s="48">
        <v>1297</v>
      </c>
      <c r="V25" s="48">
        <v>752</v>
      </c>
      <c r="W25" s="48">
        <v>350</v>
      </c>
      <c r="X25" s="48">
        <v>953</v>
      </c>
      <c r="Y25" s="48">
        <v>469</v>
      </c>
      <c r="Z25" s="48">
        <v>451</v>
      </c>
      <c r="AA25" s="48">
        <v>487</v>
      </c>
      <c r="AB25" s="48">
        <v>981</v>
      </c>
      <c r="AC25" s="48">
        <v>473</v>
      </c>
      <c r="AD25" s="48">
        <v>450</v>
      </c>
      <c r="AE25" s="48">
        <v>225</v>
      </c>
      <c r="AF25" s="48">
        <v>275</v>
      </c>
      <c r="AG25" s="151">
        <v>2478</v>
      </c>
      <c r="AH25" s="113">
        <f>SUM(J25:AG25)</f>
        <v>15046</v>
      </c>
      <c r="AI25" s="170">
        <v>17</v>
      </c>
      <c r="AJ25" s="131">
        <v>255782</v>
      </c>
    </row>
    <row r="26" spans="1:36" s="4" customFormat="1" ht="25.5" customHeight="1" thickBot="1">
      <c r="A26" s="321"/>
      <c r="B26" s="445" t="s">
        <v>417</v>
      </c>
      <c r="C26" s="429"/>
      <c r="D26" s="429"/>
      <c r="E26" s="430"/>
      <c r="F26" s="446"/>
      <c r="G26" s="447"/>
      <c r="H26" s="447"/>
      <c r="I26" s="448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8"/>
      <c r="AH26" s="302">
        <f>SUM(AH5:AH25)</f>
        <v>116216</v>
      </c>
      <c r="AI26" s="322"/>
      <c r="AJ26" s="323">
        <f>SUM(AJ5:AJ25)</f>
        <v>2234936.1</v>
      </c>
    </row>
    <row r="27" spans="1:36" ht="60.75" customHeight="1">
      <c r="A27" s="414" t="s">
        <v>216</v>
      </c>
      <c r="B27" s="414"/>
      <c r="C27" s="414"/>
      <c r="D27" s="414"/>
      <c r="E27" s="414"/>
      <c r="F27" s="414"/>
      <c r="G27" s="414"/>
      <c r="H27" s="414"/>
      <c r="I27" s="414"/>
      <c r="J27" s="316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8"/>
      <c r="AH27" s="390"/>
      <c r="AI27" s="391"/>
      <c r="AJ27" s="391"/>
    </row>
    <row r="28" spans="1:36" s="22" customFormat="1" ht="27" customHeight="1">
      <c r="A28" s="453" t="s">
        <v>231</v>
      </c>
      <c r="B28" s="454"/>
      <c r="C28" s="454"/>
      <c r="D28" s="454"/>
      <c r="E28" s="69">
        <f ca="1">TODAY()</f>
        <v>44013</v>
      </c>
      <c r="F28" s="70"/>
      <c r="G28" s="71"/>
      <c r="H28" s="72"/>
      <c r="I28" s="73"/>
      <c r="J28" s="57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55"/>
      <c r="AH28" s="58"/>
      <c r="AI28" s="167"/>
      <c r="AJ28" s="168"/>
    </row>
    <row r="29" spans="1:36" ht="19.5" customHeight="1">
      <c r="A29" s="442" t="s">
        <v>300</v>
      </c>
      <c r="B29" s="442"/>
      <c r="C29" s="442" t="s">
        <v>211</v>
      </c>
      <c r="D29" s="442"/>
      <c r="E29" s="442"/>
      <c r="F29" s="442"/>
      <c r="G29" s="442" t="s">
        <v>222</v>
      </c>
      <c r="H29" s="442"/>
      <c r="I29" s="452"/>
      <c r="J29" s="57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55"/>
      <c r="AH29" s="58"/>
      <c r="AI29" s="167"/>
      <c r="AJ29" s="168"/>
    </row>
    <row r="30" spans="1:36" ht="22.5" customHeight="1">
      <c r="A30" s="449" t="s">
        <v>305</v>
      </c>
      <c r="B30" s="450"/>
      <c r="C30" s="450"/>
      <c r="D30" s="450"/>
      <c r="E30" s="457"/>
      <c r="F30" s="449" t="s">
        <v>229</v>
      </c>
      <c r="G30" s="450"/>
      <c r="H30" s="450"/>
      <c r="I30" s="450"/>
      <c r="J30" s="57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55"/>
      <c r="AH30" s="58"/>
      <c r="AI30" s="167"/>
      <c r="AJ30" s="168"/>
    </row>
    <row r="31" spans="1:36" ht="18.75" customHeight="1">
      <c r="A31" s="455" t="s">
        <v>258</v>
      </c>
      <c r="B31" s="456"/>
      <c r="C31" s="456"/>
      <c r="D31" s="456"/>
      <c r="E31" s="456"/>
      <c r="F31" s="456"/>
      <c r="G31" s="456"/>
      <c r="H31" s="456"/>
      <c r="I31" s="456"/>
      <c r="J31" s="57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55"/>
      <c r="AH31" s="58"/>
      <c r="AI31" s="167"/>
      <c r="AJ31" s="168"/>
    </row>
    <row r="32" spans="1:36" ht="39.75" customHeight="1">
      <c r="A32" s="451" t="s">
        <v>266</v>
      </c>
      <c r="B32" s="451"/>
      <c r="C32" s="451"/>
      <c r="D32" s="451"/>
      <c r="E32" s="451"/>
      <c r="F32" s="451"/>
      <c r="G32" s="451"/>
      <c r="H32" s="451"/>
      <c r="I32" s="451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58"/>
      <c r="AI32" s="168"/>
      <c r="AJ32" s="168"/>
    </row>
    <row r="33" ht="18">
      <c r="AH33" s="62"/>
    </row>
    <row r="34" ht="18">
      <c r="AH34" s="62"/>
    </row>
    <row r="35" ht="18">
      <c r="AH35" s="62"/>
    </row>
    <row r="36" ht="18">
      <c r="AH36" s="62"/>
    </row>
    <row r="37" ht="18">
      <c r="AH37" s="62"/>
    </row>
    <row r="38" ht="18">
      <c r="AH38" s="62"/>
    </row>
    <row r="39" ht="18">
      <c r="AH39" s="62"/>
    </row>
    <row r="40" ht="18">
      <c r="AH40" s="62"/>
    </row>
    <row r="41" ht="18">
      <c r="AH41" s="62"/>
    </row>
    <row r="42" ht="18">
      <c r="AH42" s="62"/>
    </row>
    <row r="43" ht="18">
      <c r="AH43" s="62"/>
    </row>
    <row r="44" ht="18">
      <c r="AH44" s="62"/>
    </row>
    <row r="45" ht="18">
      <c r="AH45" s="62"/>
    </row>
    <row r="46" ht="18">
      <c r="AH46" s="62"/>
    </row>
    <row r="47" ht="18">
      <c r="AH47" s="62"/>
    </row>
    <row r="48" ht="18">
      <c r="AH48" s="62"/>
    </row>
    <row r="49" ht="18">
      <c r="AH49" s="62"/>
    </row>
    <row r="50" ht="18">
      <c r="AH50" s="62"/>
    </row>
    <row r="51" ht="18">
      <c r="AH51" s="62"/>
    </row>
    <row r="52" ht="18">
      <c r="AH52" s="62"/>
    </row>
    <row r="53" ht="18">
      <c r="AH53" s="62"/>
    </row>
    <row r="54" ht="18">
      <c r="AH54" s="62"/>
    </row>
    <row r="55" ht="18">
      <c r="AH55" s="62"/>
    </row>
    <row r="56" ht="18">
      <c r="AH56" s="62"/>
    </row>
    <row r="57" ht="18">
      <c r="AH57" s="62"/>
    </row>
    <row r="58" ht="18">
      <c r="AH58" s="62"/>
    </row>
    <row r="59" ht="18">
      <c r="AH59" s="62"/>
    </row>
    <row r="60" ht="18">
      <c r="AH60" s="62"/>
    </row>
    <row r="61" ht="18">
      <c r="AH61" s="62"/>
    </row>
    <row r="62" ht="18">
      <c r="AH62" s="62"/>
    </row>
    <row r="63" ht="18">
      <c r="AH63" s="62"/>
    </row>
    <row r="64" ht="18">
      <c r="AH64" s="62"/>
    </row>
    <row r="65" ht="18">
      <c r="AH65" s="62"/>
    </row>
    <row r="66" ht="18">
      <c r="AH66" s="62"/>
    </row>
    <row r="67" ht="18">
      <c r="AH67" s="62"/>
    </row>
    <row r="68" ht="18">
      <c r="AH68" s="62"/>
    </row>
    <row r="69" ht="18">
      <c r="AH69" s="62"/>
    </row>
    <row r="70" ht="18">
      <c r="AH70" s="62"/>
    </row>
    <row r="71" ht="18">
      <c r="AH71" s="62"/>
    </row>
    <row r="72" ht="18">
      <c r="AH72" s="62"/>
    </row>
    <row r="73" ht="18">
      <c r="AH73" s="62"/>
    </row>
    <row r="74" ht="18">
      <c r="AH74" s="62"/>
    </row>
    <row r="75" ht="18">
      <c r="AH75" s="62"/>
    </row>
    <row r="76" ht="18">
      <c r="AH76" s="62"/>
    </row>
    <row r="77" ht="18">
      <c r="AH77" s="62"/>
    </row>
    <row r="78" ht="18">
      <c r="AH78" s="62"/>
    </row>
    <row r="79" ht="18">
      <c r="AH79" s="62"/>
    </row>
    <row r="80" ht="18">
      <c r="AH80" s="62"/>
    </row>
    <row r="81" ht="18">
      <c r="AH81" s="62"/>
    </row>
    <row r="82" ht="18">
      <c r="AH82" s="62"/>
    </row>
    <row r="83" ht="18">
      <c r="AH83" s="62"/>
    </row>
    <row r="84" ht="18">
      <c r="AH84" s="62"/>
    </row>
    <row r="85" ht="18">
      <c r="AH85" s="62"/>
    </row>
    <row r="86" ht="18">
      <c r="AH86" s="62"/>
    </row>
    <row r="87" ht="18">
      <c r="AH87" s="62"/>
    </row>
    <row r="88" ht="18">
      <c r="AH88" s="62"/>
    </row>
    <row r="89" ht="18">
      <c r="AH89" s="62"/>
    </row>
    <row r="90" ht="18">
      <c r="AH90" s="62"/>
    </row>
    <row r="91" ht="18">
      <c r="AH91" s="62"/>
    </row>
    <row r="92" ht="18">
      <c r="AH92" s="62"/>
    </row>
    <row r="93" ht="18">
      <c r="AH93" s="62"/>
    </row>
    <row r="94" ht="18">
      <c r="AH94" s="62"/>
    </row>
    <row r="95" ht="18">
      <c r="AH95" s="62"/>
    </row>
    <row r="96" ht="18">
      <c r="AH96" s="62"/>
    </row>
    <row r="97" ht="18">
      <c r="AH97" s="62"/>
    </row>
    <row r="98" ht="18">
      <c r="AH98" s="62"/>
    </row>
    <row r="99" ht="18">
      <c r="AH99" s="62"/>
    </row>
  </sheetData>
  <sheetProtection/>
  <mergeCells count="25">
    <mergeCell ref="F30:I30"/>
    <mergeCell ref="A32:I32"/>
    <mergeCell ref="C29:F29"/>
    <mergeCell ref="G29:I29"/>
    <mergeCell ref="A27:I27"/>
    <mergeCell ref="A28:D28"/>
    <mergeCell ref="A31:I31"/>
    <mergeCell ref="A30:E30"/>
    <mergeCell ref="AI2:AJ2"/>
    <mergeCell ref="A1:AJ1"/>
    <mergeCell ref="AH2:AH3"/>
    <mergeCell ref="B26:E26"/>
    <mergeCell ref="F26:I26"/>
    <mergeCell ref="A24:D24"/>
    <mergeCell ref="H2:H3"/>
    <mergeCell ref="I2:I3"/>
    <mergeCell ref="A22:D22"/>
    <mergeCell ref="G2:G3"/>
    <mergeCell ref="C2:C3"/>
    <mergeCell ref="D2:D3"/>
    <mergeCell ref="A29:B29"/>
    <mergeCell ref="F2:F3"/>
    <mergeCell ref="A4:C4"/>
    <mergeCell ref="E2:E3"/>
    <mergeCell ref="A9:C9"/>
  </mergeCells>
  <printOptions/>
  <pageMargins left="0.44" right="0.43" top="0.34" bottom="0.46" header="0.17" footer="0.18"/>
  <pageSetup fitToHeight="0" fitToWidth="1" horizontalDpi="600" verticalDpi="600" orientation="landscape" paperSize="9" scale="8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W31"/>
  <sheetViews>
    <sheetView view="pageBreakPreview" zoomScaleSheetLayoutView="100" zoomScalePageLayoutView="0" workbookViewId="0" topLeftCell="A1">
      <selection activeCell="A1" sqref="A1:AJ20"/>
    </sheetView>
  </sheetViews>
  <sheetFormatPr defaultColWidth="9.140625" defaultRowHeight="12.75"/>
  <cols>
    <col min="1" max="1" width="6.00390625" style="10" customWidth="1"/>
    <col min="2" max="2" width="21.8515625" style="0" customWidth="1"/>
    <col min="3" max="3" width="9.57421875" style="10" customWidth="1"/>
    <col min="4" max="4" width="7.8515625" style="10" customWidth="1"/>
    <col min="5" max="5" width="12.7109375" style="10" customWidth="1"/>
    <col min="6" max="6" width="9.28125" style="10" customWidth="1"/>
    <col min="7" max="7" width="9.57421875" style="10" customWidth="1"/>
    <col min="8" max="8" width="10.57421875" style="10" customWidth="1"/>
    <col min="9" max="9" width="16.8515625" style="15" customWidth="1"/>
    <col min="10" max="10" width="7.57421875" style="54" hidden="1" customWidth="1"/>
    <col min="11" max="12" width="7.8515625" style="54" hidden="1" customWidth="1"/>
    <col min="13" max="33" width="9.140625" style="54" hidden="1" customWidth="1"/>
    <col min="34" max="34" width="13.140625" style="60" customWidth="1"/>
    <col min="35" max="35" width="13.8515625" style="127" customWidth="1"/>
    <col min="36" max="36" width="16.28125" style="127" customWidth="1"/>
  </cols>
  <sheetData>
    <row r="1" spans="1:49" s="32" customFormat="1" ht="51.75" customHeight="1">
      <c r="A1" s="463" t="s">
        <v>432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</row>
    <row r="2" spans="1:36" s="177" customFormat="1" ht="39.75" customHeight="1">
      <c r="A2" s="419" t="s">
        <v>8</v>
      </c>
      <c r="B2" s="419" t="s">
        <v>126</v>
      </c>
      <c r="C2" s="419" t="s">
        <v>105</v>
      </c>
      <c r="D2" s="419" t="s">
        <v>210</v>
      </c>
      <c r="E2" s="419" t="s">
        <v>169</v>
      </c>
      <c r="F2" s="419" t="s">
        <v>170</v>
      </c>
      <c r="G2" s="419" t="s">
        <v>175</v>
      </c>
      <c r="H2" s="419" t="s">
        <v>67</v>
      </c>
      <c r="I2" s="419" t="s">
        <v>209</v>
      </c>
      <c r="J2" s="81" t="s">
        <v>384</v>
      </c>
      <c r="K2" s="81" t="s">
        <v>385</v>
      </c>
      <c r="L2" s="81" t="s">
        <v>386</v>
      </c>
      <c r="M2" s="81" t="s">
        <v>387</v>
      </c>
      <c r="N2" s="81" t="s">
        <v>388</v>
      </c>
      <c r="O2" s="81" t="s">
        <v>389</v>
      </c>
      <c r="P2" s="81" t="s">
        <v>390</v>
      </c>
      <c r="Q2" s="81" t="s">
        <v>391</v>
      </c>
      <c r="R2" s="81" t="s">
        <v>392</v>
      </c>
      <c r="S2" s="81" t="s">
        <v>393</v>
      </c>
      <c r="T2" s="81" t="s">
        <v>394</v>
      </c>
      <c r="U2" s="81" t="s">
        <v>395</v>
      </c>
      <c r="V2" s="81" t="s">
        <v>396</v>
      </c>
      <c r="W2" s="81" t="s">
        <v>397</v>
      </c>
      <c r="X2" s="81" t="s">
        <v>398</v>
      </c>
      <c r="Y2" s="81" t="s">
        <v>399</v>
      </c>
      <c r="Z2" s="81" t="s">
        <v>400</v>
      </c>
      <c r="AA2" s="81" t="s">
        <v>401</v>
      </c>
      <c r="AB2" s="81" t="s">
        <v>402</v>
      </c>
      <c r="AC2" s="81" t="s">
        <v>403</v>
      </c>
      <c r="AD2" s="81" t="s">
        <v>404</v>
      </c>
      <c r="AE2" s="81" t="s">
        <v>405</v>
      </c>
      <c r="AF2" s="81" t="s">
        <v>406</v>
      </c>
      <c r="AG2" s="81" t="s">
        <v>407</v>
      </c>
      <c r="AH2" s="419" t="s">
        <v>412</v>
      </c>
      <c r="AI2" s="438" t="str">
        <f>'Class II'!AI2</f>
        <v>Thinley Pelbar Printers &amp; Publisers</v>
      </c>
      <c r="AJ2" s="464"/>
    </row>
    <row r="3" spans="1:36" s="177" customFormat="1" ht="42" customHeight="1">
      <c r="A3" s="425"/>
      <c r="B3" s="425"/>
      <c r="C3" s="425"/>
      <c r="D3" s="425"/>
      <c r="E3" s="425"/>
      <c r="F3" s="425"/>
      <c r="G3" s="425"/>
      <c r="H3" s="425"/>
      <c r="I3" s="425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425"/>
      <c r="AI3" s="179" t="s">
        <v>409</v>
      </c>
      <c r="AJ3" s="117" t="s">
        <v>410</v>
      </c>
    </row>
    <row r="4" spans="1:36" s="1" customFormat="1" ht="20.25" customHeight="1">
      <c r="A4" s="443" t="s">
        <v>241</v>
      </c>
      <c r="B4" s="444"/>
      <c r="C4" s="444"/>
      <c r="D4" s="444"/>
      <c r="E4" s="444"/>
      <c r="F4" s="444"/>
      <c r="G4" s="150"/>
      <c r="H4" s="150"/>
      <c r="I4" s="150"/>
      <c r="J4" s="48">
        <v>1</v>
      </c>
      <c r="K4" s="48">
        <v>2</v>
      </c>
      <c r="L4" s="48">
        <v>3</v>
      </c>
      <c r="M4" s="48">
        <v>4</v>
      </c>
      <c r="N4" s="48">
        <v>5</v>
      </c>
      <c r="O4" s="48">
        <v>6</v>
      </c>
      <c r="P4" s="48">
        <v>7</v>
      </c>
      <c r="Q4" s="48">
        <v>8</v>
      </c>
      <c r="R4" s="48">
        <v>9</v>
      </c>
      <c r="S4" s="48">
        <v>10</v>
      </c>
      <c r="T4" s="48">
        <v>11</v>
      </c>
      <c r="U4" s="48">
        <v>12</v>
      </c>
      <c r="V4" s="48">
        <v>13</v>
      </c>
      <c r="W4" s="48">
        <v>14</v>
      </c>
      <c r="X4" s="48">
        <v>15</v>
      </c>
      <c r="Y4" s="48">
        <v>16</v>
      </c>
      <c r="Z4" s="48">
        <v>17</v>
      </c>
      <c r="AA4" s="48">
        <v>18</v>
      </c>
      <c r="AB4" s="48">
        <v>19</v>
      </c>
      <c r="AC4" s="48">
        <v>20</v>
      </c>
      <c r="AD4" s="48">
        <v>21</v>
      </c>
      <c r="AE4" s="48">
        <v>22</v>
      </c>
      <c r="AF4" s="48">
        <v>23</v>
      </c>
      <c r="AG4" s="48">
        <v>24</v>
      </c>
      <c r="AH4" s="171"/>
      <c r="AI4" s="126"/>
      <c r="AJ4" s="126"/>
    </row>
    <row r="5" spans="1:36" s="1" customFormat="1" ht="31.5">
      <c r="A5" s="101">
        <v>1</v>
      </c>
      <c r="B5" s="100" t="s">
        <v>424</v>
      </c>
      <c r="C5" s="101" t="s">
        <v>153</v>
      </c>
      <c r="D5" s="101" t="s">
        <v>72</v>
      </c>
      <c r="E5" s="101" t="s">
        <v>96</v>
      </c>
      <c r="F5" s="101" t="s">
        <v>234</v>
      </c>
      <c r="G5" s="101" t="s">
        <v>234</v>
      </c>
      <c r="H5" s="101">
        <v>2019</v>
      </c>
      <c r="I5" s="102" t="s">
        <v>3</v>
      </c>
      <c r="J5" s="48">
        <v>373</v>
      </c>
      <c r="K5" s="48">
        <v>939</v>
      </c>
      <c r="L5" s="48">
        <v>514</v>
      </c>
      <c r="M5" s="48">
        <v>75</v>
      </c>
      <c r="N5" s="48">
        <v>49</v>
      </c>
      <c r="O5" s="48">
        <v>339</v>
      </c>
      <c r="P5" s="48">
        <v>968</v>
      </c>
      <c r="Q5" s="48">
        <v>993</v>
      </c>
      <c r="R5" s="48">
        <v>489</v>
      </c>
      <c r="S5" s="48">
        <v>542</v>
      </c>
      <c r="T5" s="48">
        <v>541</v>
      </c>
      <c r="U5" s="48">
        <v>1416</v>
      </c>
      <c r="V5" s="48">
        <v>738</v>
      </c>
      <c r="W5" s="48">
        <v>395</v>
      </c>
      <c r="X5" s="48">
        <v>1132</v>
      </c>
      <c r="Y5" s="48">
        <v>472</v>
      </c>
      <c r="Z5" s="48">
        <v>472</v>
      </c>
      <c r="AA5" s="48">
        <v>517</v>
      </c>
      <c r="AB5" s="48">
        <v>962</v>
      </c>
      <c r="AC5" s="48">
        <v>396</v>
      </c>
      <c r="AD5" s="48">
        <v>360</v>
      </c>
      <c r="AE5" s="48">
        <v>215</v>
      </c>
      <c r="AF5" s="48">
        <v>310</v>
      </c>
      <c r="AG5" s="48">
        <v>2515</v>
      </c>
      <c r="AH5" s="172">
        <f>SUM(J5:AG5)</f>
        <v>15722</v>
      </c>
      <c r="AI5" s="129">
        <v>14</v>
      </c>
      <c r="AJ5" s="129">
        <v>220108</v>
      </c>
    </row>
    <row r="6" spans="1:36" s="8" customFormat="1" ht="31.5">
      <c r="A6" s="135">
        <v>2</v>
      </c>
      <c r="B6" s="93" t="s">
        <v>268</v>
      </c>
      <c r="C6" s="135" t="s">
        <v>154</v>
      </c>
      <c r="D6" s="135" t="s">
        <v>72</v>
      </c>
      <c r="E6" s="135" t="s">
        <v>331</v>
      </c>
      <c r="F6" s="135" t="s">
        <v>234</v>
      </c>
      <c r="G6" s="135" t="s">
        <v>234</v>
      </c>
      <c r="H6" s="135">
        <v>2017</v>
      </c>
      <c r="I6" s="89" t="s">
        <v>7</v>
      </c>
      <c r="J6" s="51">
        <v>34</v>
      </c>
      <c r="K6" s="51">
        <v>117</v>
      </c>
      <c r="L6" s="51">
        <v>98</v>
      </c>
      <c r="M6" s="51">
        <v>25</v>
      </c>
      <c r="N6" s="51">
        <v>173</v>
      </c>
      <c r="O6" s="51">
        <v>25</v>
      </c>
      <c r="P6" s="51">
        <v>211</v>
      </c>
      <c r="Q6" s="51">
        <v>242</v>
      </c>
      <c r="R6" s="51">
        <v>89</v>
      </c>
      <c r="S6" s="51">
        <v>116</v>
      </c>
      <c r="T6" s="51">
        <v>167</v>
      </c>
      <c r="U6" s="51">
        <v>355</v>
      </c>
      <c r="V6" s="51">
        <v>128</v>
      </c>
      <c r="W6" s="51">
        <v>129</v>
      </c>
      <c r="X6" s="51">
        <v>229</v>
      </c>
      <c r="Y6" s="51">
        <v>67</v>
      </c>
      <c r="Z6" s="51">
        <v>190</v>
      </c>
      <c r="AA6" s="51">
        <v>81</v>
      </c>
      <c r="AB6" s="51">
        <v>189</v>
      </c>
      <c r="AC6" s="51">
        <v>279</v>
      </c>
      <c r="AD6" s="51">
        <v>15</v>
      </c>
      <c r="AE6" s="51">
        <v>42</v>
      </c>
      <c r="AF6" s="51">
        <v>65</v>
      </c>
      <c r="AG6" s="51">
        <v>240</v>
      </c>
      <c r="AH6" s="172">
        <f>SUM(J6:AG6)</f>
        <v>3306</v>
      </c>
      <c r="AI6" s="129">
        <v>16.25</v>
      </c>
      <c r="AJ6" s="129">
        <v>53722.5</v>
      </c>
    </row>
    <row r="7" spans="1:36" s="8" customFormat="1" ht="31.5">
      <c r="A7" s="101">
        <v>3</v>
      </c>
      <c r="B7" s="93" t="s">
        <v>269</v>
      </c>
      <c r="C7" s="135" t="s">
        <v>154</v>
      </c>
      <c r="D7" s="135" t="s">
        <v>72</v>
      </c>
      <c r="E7" s="135" t="s">
        <v>332</v>
      </c>
      <c r="F7" s="135" t="s">
        <v>234</v>
      </c>
      <c r="G7" s="135" t="s">
        <v>234</v>
      </c>
      <c r="H7" s="135">
        <v>2017</v>
      </c>
      <c r="I7" s="89" t="s">
        <v>7</v>
      </c>
      <c r="J7" s="51">
        <v>33</v>
      </c>
      <c r="K7" s="51">
        <v>114</v>
      </c>
      <c r="L7" s="51">
        <v>88</v>
      </c>
      <c r="M7" s="51">
        <v>25</v>
      </c>
      <c r="N7" s="51">
        <v>26</v>
      </c>
      <c r="O7" s="51">
        <v>25</v>
      </c>
      <c r="P7" s="51">
        <v>217</v>
      </c>
      <c r="Q7" s="51">
        <v>232</v>
      </c>
      <c r="R7" s="51">
        <v>99</v>
      </c>
      <c r="S7" s="51">
        <v>119</v>
      </c>
      <c r="T7" s="51">
        <v>167</v>
      </c>
      <c r="U7" s="51">
        <v>355</v>
      </c>
      <c r="V7" s="51">
        <v>119</v>
      </c>
      <c r="W7" s="51">
        <v>119</v>
      </c>
      <c r="X7" s="51">
        <v>239</v>
      </c>
      <c r="Y7" s="51">
        <v>62</v>
      </c>
      <c r="Z7" s="51">
        <v>190</v>
      </c>
      <c r="AA7" s="51">
        <v>106</v>
      </c>
      <c r="AB7" s="51">
        <v>189</v>
      </c>
      <c r="AC7" s="51">
        <v>293</v>
      </c>
      <c r="AD7" s="51">
        <v>15</v>
      </c>
      <c r="AE7" s="51">
        <v>42</v>
      </c>
      <c r="AF7" s="51">
        <v>50</v>
      </c>
      <c r="AG7" s="51">
        <v>315</v>
      </c>
      <c r="AH7" s="172">
        <f>SUM(J7:AG7)</f>
        <v>3239</v>
      </c>
      <c r="AI7" s="129">
        <v>16</v>
      </c>
      <c r="AJ7" s="129">
        <v>51824</v>
      </c>
    </row>
    <row r="8" spans="1:36" s="8" customFormat="1" ht="31.5">
      <c r="A8" s="135">
        <v>4</v>
      </c>
      <c r="B8" s="93" t="s">
        <v>270</v>
      </c>
      <c r="C8" s="135" t="s">
        <v>154</v>
      </c>
      <c r="D8" s="135" t="s">
        <v>72</v>
      </c>
      <c r="E8" s="135" t="s">
        <v>333</v>
      </c>
      <c r="F8" s="135" t="s">
        <v>234</v>
      </c>
      <c r="G8" s="135" t="s">
        <v>234</v>
      </c>
      <c r="H8" s="135">
        <v>2017</v>
      </c>
      <c r="I8" s="89" t="s">
        <v>7</v>
      </c>
      <c r="J8" s="48">
        <v>34</v>
      </c>
      <c r="K8" s="48">
        <v>119</v>
      </c>
      <c r="L8" s="48">
        <v>97</v>
      </c>
      <c r="M8" s="48">
        <v>25</v>
      </c>
      <c r="N8" s="48">
        <v>36</v>
      </c>
      <c r="O8" s="48">
        <v>24</v>
      </c>
      <c r="P8" s="48">
        <v>194</v>
      </c>
      <c r="Q8" s="48">
        <v>252</v>
      </c>
      <c r="R8" s="48">
        <v>89</v>
      </c>
      <c r="S8" s="48">
        <v>111</v>
      </c>
      <c r="T8" s="48">
        <v>167</v>
      </c>
      <c r="U8" s="48">
        <v>355</v>
      </c>
      <c r="V8" s="48">
        <v>133</v>
      </c>
      <c r="W8" s="48">
        <v>94</v>
      </c>
      <c r="X8" s="48">
        <v>222</v>
      </c>
      <c r="Y8" s="48">
        <v>57</v>
      </c>
      <c r="Z8" s="48">
        <v>190</v>
      </c>
      <c r="AA8" s="48">
        <v>91</v>
      </c>
      <c r="AB8" s="48">
        <v>189</v>
      </c>
      <c r="AC8" s="48">
        <v>0</v>
      </c>
      <c r="AD8" s="48">
        <v>15</v>
      </c>
      <c r="AE8" s="48">
        <v>42</v>
      </c>
      <c r="AF8" s="48">
        <v>50</v>
      </c>
      <c r="AG8" s="48">
        <v>275</v>
      </c>
      <c r="AH8" s="172">
        <f>SUM(J8:AG8)</f>
        <v>2861</v>
      </c>
      <c r="AI8" s="129">
        <v>15.9</v>
      </c>
      <c r="AJ8" s="180">
        <v>45489.9</v>
      </c>
    </row>
    <row r="9" spans="1:36" s="1" customFormat="1" ht="15.75" customHeight="1">
      <c r="A9" s="443" t="s">
        <v>242</v>
      </c>
      <c r="B9" s="444"/>
      <c r="C9" s="444"/>
      <c r="D9" s="44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</row>
    <row r="10" spans="1:36" s="1" customFormat="1" ht="31.5">
      <c r="A10" s="101">
        <v>5</v>
      </c>
      <c r="B10" s="100" t="s">
        <v>162</v>
      </c>
      <c r="C10" s="101" t="s">
        <v>154</v>
      </c>
      <c r="D10" s="101" t="s">
        <v>72</v>
      </c>
      <c r="E10" s="101" t="s">
        <v>65</v>
      </c>
      <c r="F10" s="101" t="s">
        <v>234</v>
      </c>
      <c r="G10" s="101" t="s">
        <v>234</v>
      </c>
      <c r="H10" s="101">
        <v>2010</v>
      </c>
      <c r="I10" s="102" t="s">
        <v>7</v>
      </c>
      <c r="J10" s="48">
        <v>62</v>
      </c>
      <c r="K10" s="48">
        <v>199</v>
      </c>
      <c r="L10" s="48">
        <v>133</v>
      </c>
      <c r="M10" s="48">
        <v>25</v>
      </c>
      <c r="N10" s="48">
        <v>10</v>
      </c>
      <c r="O10" s="48">
        <v>61</v>
      </c>
      <c r="P10" s="48">
        <v>240</v>
      </c>
      <c r="Q10" s="48">
        <v>282</v>
      </c>
      <c r="R10" s="48">
        <v>148</v>
      </c>
      <c r="S10" s="48">
        <v>101</v>
      </c>
      <c r="T10" s="48">
        <v>179</v>
      </c>
      <c r="U10" s="48">
        <v>495</v>
      </c>
      <c r="V10" s="48">
        <v>205</v>
      </c>
      <c r="W10" s="48">
        <v>119</v>
      </c>
      <c r="X10" s="48">
        <v>329</v>
      </c>
      <c r="Y10" s="48">
        <v>106</v>
      </c>
      <c r="Z10" s="48">
        <v>203</v>
      </c>
      <c r="AA10" s="48">
        <v>171</v>
      </c>
      <c r="AB10" s="48">
        <v>288</v>
      </c>
      <c r="AC10" s="48">
        <v>216</v>
      </c>
      <c r="AD10" s="48">
        <v>100</v>
      </c>
      <c r="AE10" s="48">
        <v>42</v>
      </c>
      <c r="AF10" s="48">
        <v>60</v>
      </c>
      <c r="AG10" s="48">
        <v>445</v>
      </c>
      <c r="AH10" s="163">
        <f>SUM(J10:AG10)</f>
        <v>4219</v>
      </c>
      <c r="AI10" s="129">
        <v>16</v>
      </c>
      <c r="AJ10" s="129">
        <v>67504</v>
      </c>
    </row>
    <row r="11" spans="1:36" s="1" customFormat="1" ht="31.5">
      <c r="A11" s="135">
        <v>6</v>
      </c>
      <c r="B11" s="100" t="s">
        <v>164</v>
      </c>
      <c r="C11" s="101" t="s">
        <v>154</v>
      </c>
      <c r="D11" s="101" t="s">
        <v>72</v>
      </c>
      <c r="E11" s="101" t="s">
        <v>63</v>
      </c>
      <c r="F11" s="101" t="s">
        <v>234</v>
      </c>
      <c r="G11" s="101" t="s">
        <v>234</v>
      </c>
      <c r="H11" s="101">
        <v>2010</v>
      </c>
      <c r="I11" s="102" t="s">
        <v>7</v>
      </c>
      <c r="J11" s="48">
        <v>69</v>
      </c>
      <c r="K11" s="48">
        <v>199</v>
      </c>
      <c r="L11" s="48">
        <v>100</v>
      </c>
      <c r="M11" s="48">
        <v>25</v>
      </c>
      <c r="N11" s="48">
        <v>68</v>
      </c>
      <c r="O11" s="48">
        <v>68</v>
      </c>
      <c r="P11" s="48">
        <v>235</v>
      </c>
      <c r="Q11" s="48">
        <v>279</v>
      </c>
      <c r="R11" s="48">
        <v>90</v>
      </c>
      <c r="S11" s="48">
        <v>101</v>
      </c>
      <c r="T11" s="48">
        <v>179</v>
      </c>
      <c r="U11" s="48">
        <v>515</v>
      </c>
      <c r="V11" s="48">
        <v>188</v>
      </c>
      <c r="W11" s="48">
        <v>124</v>
      </c>
      <c r="X11" s="48">
        <v>329</v>
      </c>
      <c r="Y11" s="48">
        <v>111</v>
      </c>
      <c r="Z11" s="48">
        <v>200</v>
      </c>
      <c r="AA11" s="48">
        <v>170</v>
      </c>
      <c r="AB11" s="48">
        <v>183</v>
      </c>
      <c r="AC11" s="48">
        <v>0</v>
      </c>
      <c r="AD11" s="48">
        <v>100</v>
      </c>
      <c r="AE11" s="48">
        <v>42</v>
      </c>
      <c r="AF11" s="48">
        <v>100</v>
      </c>
      <c r="AG11" s="48">
        <v>340</v>
      </c>
      <c r="AH11" s="163">
        <f>SUM(J11:AG11)</f>
        <v>3815</v>
      </c>
      <c r="AI11" s="129">
        <v>16</v>
      </c>
      <c r="AJ11" s="129">
        <v>61040</v>
      </c>
    </row>
    <row r="12" spans="1:36" s="1" customFormat="1" ht="31.5">
      <c r="A12" s="101">
        <v>7</v>
      </c>
      <c r="B12" s="100" t="s">
        <v>165</v>
      </c>
      <c r="C12" s="101" t="s">
        <v>154</v>
      </c>
      <c r="D12" s="101" t="s">
        <v>72</v>
      </c>
      <c r="E12" s="101" t="s">
        <v>64</v>
      </c>
      <c r="F12" s="101" t="s">
        <v>234</v>
      </c>
      <c r="G12" s="101" t="s">
        <v>234</v>
      </c>
      <c r="H12" s="101">
        <v>2010</v>
      </c>
      <c r="I12" s="102" t="s">
        <v>7</v>
      </c>
      <c r="J12" s="48">
        <v>83</v>
      </c>
      <c r="K12" s="48">
        <v>123</v>
      </c>
      <c r="L12" s="48">
        <v>134</v>
      </c>
      <c r="M12" s="48">
        <v>25</v>
      </c>
      <c r="N12" s="48">
        <v>68</v>
      </c>
      <c r="O12" s="48">
        <v>63</v>
      </c>
      <c r="P12" s="48">
        <v>239</v>
      </c>
      <c r="Q12" s="48">
        <v>270</v>
      </c>
      <c r="R12" s="48">
        <v>115</v>
      </c>
      <c r="S12" s="48">
        <v>101</v>
      </c>
      <c r="T12" s="48">
        <v>175</v>
      </c>
      <c r="U12" s="48">
        <v>503</v>
      </c>
      <c r="V12" s="48">
        <v>196</v>
      </c>
      <c r="W12" s="48">
        <v>104</v>
      </c>
      <c r="X12" s="48">
        <v>315</v>
      </c>
      <c r="Y12" s="48">
        <v>109</v>
      </c>
      <c r="Z12" s="48">
        <v>200</v>
      </c>
      <c r="AA12" s="48">
        <v>161</v>
      </c>
      <c r="AB12" s="48">
        <v>190</v>
      </c>
      <c r="AC12" s="48">
        <v>142</v>
      </c>
      <c r="AD12" s="48">
        <v>100</v>
      </c>
      <c r="AE12" s="48">
        <v>42</v>
      </c>
      <c r="AF12" s="48">
        <v>100</v>
      </c>
      <c r="AG12" s="48">
        <v>250</v>
      </c>
      <c r="AH12" s="163">
        <f>SUM(J12:AG12)</f>
        <v>3808</v>
      </c>
      <c r="AI12" s="129">
        <v>17.5</v>
      </c>
      <c r="AJ12" s="129">
        <v>66640</v>
      </c>
    </row>
    <row r="13" spans="1:36" s="1" customFormat="1" ht="31.5">
      <c r="A13" s="135">
        <v>8</v>
      </c>
      <c r="B13" s="100" t="s">
        <v>197</v>
      </c>
      <c r="C13" s="101" t="s">
        <v>154</v>
      </c>
      <c r="D13" s="101" t="s">
        <v>72</v>
      </c>
      <c r="E13" s="101" t="s">
        <v>166</v>
      </c>
      <c r="F13" s="101" t="s">
        <v>234</v>
      </c>
      <c r="G13" s="101" t="s">
        <v>234</v>
      </c>
      <c r="H13" s="101">
        <v>2010</v>
      </c>
      <c r="I13" s="102" t="s">
        <v>7</v>
      </c>
      <c r="J13" s="48">
        <v>33</v>
      </c>
      <c r="K13" s="48">
        <v>125</v>
      </c>
      <c r="L13" s="48">
        <v>135</v>
      </c>
      <c r="M13" s="48">
        <v>25</v>
      </c>
      <c r="N13" s="48">
        <v>48</v>
      </c>
      <c r="O13" s="48">
        <v>40</v>
      </c>
      <c r="P13" s="48">
        <v>222</v>
      </c>
      <c r="Q13" s="48">
        <v>258</v>
      </c>
      <c r="R13" s="48">
        <v>65</v>
      </c>
      <c r="S13" s="48">
        <v>101</v>
      </c>
      <c r="T13" s="48">
        <v>182</v>
      </c>
      <c r="U13" s="48">
        <v>488</v>
      </c>
      <c r="V13" s="48">
        <v>188</v>
      </c>
      <c r="W13" s="48">
        <v>99</v>
      </c>
      <c r="X13" s="48">
        <v>262</v>
      </c>
      <c r="Y13" s="48">
        <v>109</v>
      </c>
      <c r="Z13" s="48">
        <v>203</v>
      </c>
      <c r="AA13" s="48">
        <v>155</v>
      </c>
      <c r="AB13" s="48">
        <v>204</v>
      </c>
      <c r="AC13" s="48">
        <v>0</v>
      </c>
      <c r="AD13" s="48">
        <v>100</v>
      </c>
      <c r="AE13" s="48">
        <v>42</v>
      </c>
      <c r="AF13" s="48">
        <v>100</v>
      </c>
      <c r="AG13" s="48">
        <v>350</v>
      </c>
      <c r="AH13" s="163">
        <f>SUM(J13:AG13)</f>
        <v>3534</v>
      </c>
      <c r="AI13" s="129">
        <v>15</v>
      </c>
      <c r="AJ13" s="129">
        <v>53010</v>
      </c>
    </row>
    <row r="14" spans="1:36" s="1" customFormat="1" ht="31.5">
      <c r="A14" s="101">
        <v>9</v>
      </c>
      <c r="B14" s="100" t="s">
        <v>198</v>
      </c>
      <c r="C14" s="101" t="s">
        <v>154</v>
      </c>
      <c r="D14" s="101" t="s">
        <v>72</v>
      </c>
      <c r="E14" s="101" t="s">
        <v>97</v>
      </c>
      <c r="F14" s="101" t="s">
        <v>234</v>
      </c>
      <c r="G14" s="101" t="s">
        <v>234</v>
      </c>
      <c r="H14" s="101">
        <v>2010</v>
      </c>
      <c r="I14" s="102" t="s">
        <v>7</v>
      </c>
      <c r="J14" s="48">
        <v>63</v>
      </c>
      <c r="K14" s="48">
        <v>126</v>
      </c>
      <c r="L14" s="48">
        <v>135</v>
      </c>
      <c r="M14" s="48">
        <v>25</v>
      </c>
      <c r="N14" s="48">
        <v>48</v>
      </c>
      <c r="O14" s="48">
        <v>43</v>
      </c>
      <c r="P14" s="48">
        <v>232</v>
      </c>
      <c r="Q14" s="48">
        <v>265</v>
      </c>
      <c r="R14" s="48">
        <v>110</v>
      </c>
      <c r="S14" s="48">
        <v>101</v>
      </c>
      <c r="T14" s="48">
        <v>175</v>
      </c>
      <c r="U14" s="48">
        <v>498</v>
      </c>
      <c r="V14" s="48">
        <v>207</v>
      </c>
      <c r="W14" s="48">
        <v>124</v>
      </c>
      <c r="X14" s="48">
        <v>320</v>
      </c>
      <c r="Y14" s="48">
        <v>110</v>
      </c>
      <c r="Z14" s="48">
        <v>200</v>
      </c>
      <c r="AA14" s="48">
        <v>161</v>
      </c>
      <c r="AB14" s="48">
        <v>177</v>
      </c>
      <c r="AC14" s="48">
        <v>248</v>
      </c>
      <c r="AD14" s="48">
        <v>100</v>
      </c>
      <c r="AE14" s="48">
        <v>42</v>
      </c>
      <c r="AF14" s="48">
        <v>50</v>
      </c>
      <c r="AG14" s="48">
        <v>400</v>
      </c>
      <c r="AH14" s="163">
        <f>SUM(J14:AG14)</f>
        <v>3960</v>
      </c>
      <c r="AI14" s="129">
        <v>14</v>
      </c>
      <c r="AJ14" s="129">
        <v>55440</v>
      </c>
    </row>
    <row r="15" spans="1:36" s="8" customFormat="1" ht="20.25" customHeight="1">
      <c r="A15" s="443" t="s">
        <v>243</v>
      </c>
      <c r="B15" s="444"/>
      <c r="C15" s="444"/>
      <c r="D15" s="44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</row>
    <row r="16" spans="1:36" s="4" customFormat="1" ht="47.25">
      <c r="A16" s="135">
        <v>10</v>
      </c>
      <c r="B16" s="93" t="s">
        <v>205</v>
      </c>
      <c r="C16" s="135" t="s">
        <v>151</v>
      </c>
      <c r="D16" s="135" t="s">
        <v>72</v>
      </c>
      <c r="E16" s="135" t="s">
        <v>181</v>
      </c>
      <c r="F16" s="135" t="s">
        <v>234</v>
      </c>
      <c r="G16" s="135" t="s">
        <v>234</v>
      </c>
      <c r="H16" s="135">
        <v>2019</v>
      </c>
      <c r="I16" s="173" t="s">
        <v>3</v>
      </c>
      <c r="J16" s="48">
        <v>220</v>
      </c>
      <c r="K16" s="48">
        <v>523</v>
      </c>
      <c r="L16" s="48">
        <v>307</v>
      </c>
      <c r="M16" s="48">
        <v>75</v>
      </c>
      <c r="N16" s="48">
        <v>36</v>
      </c>
      <c r="O16" s="48">
        <v>180</v>
      </c>
      <c r="P16" s="48">
        <v>752</v>
      </c>
      <c r="Q16" s="48">
        <v>861</v>
      </c>
      <c r="R16" s="48">
        <v>361</v>
      </c>
      <c r="S16" s="48">
        <v>306</v>
      </c>
      <c r="T16" s="48">
        <v>434</v>
      </c>
      <c r="U16" s="48">
        <v>878</v>
      </c>
      <c r="V16" s="48">
        <v>512</v>
      </c>
      <c r="W16" s="48">
        <v>279</v>
      </c>
      <c r="X16" s="48">
        <v>947</v>
      </c>
      <c r="Y16" s="48">
        <v>351</v>
      </c>
      <c r="Z16" s="48">
        <v>389</v>
      </c>
      <c r="AA16" s="48">
        <v>309</v>
      </c>
      <c r="AB16" s="48">
        <v>775</v>
      </c>
      <c r="AC16" s="48">
        <v>0</v>
      </c>
      <c r="AD16" s="48">
        <v>220</v>
      </c>
      <c r="AE16" s="48">
        <v>70</v>
      </c>
      <c r="AF16" s="48">
        <v>110</v>
      </c>
      <c r="AG16" s="48">
        <v>1591</v>
      </c>
      <c r="AH16" s="163">
        <f>SUM(J16:AG16)</f>
        <v>10486</v>
      </c>
      <c r="AI16" s="129">
        <v>54</v>
      </c>
      <c r="AJ16" s="129">
        <v>566244</v>
      </c>
    </row>
    <row r="17" spans="1:36" ht="18.75" customHeight="1">
      <c r="A17" s="443" t="s">
        <v>244</v>
      </c>
      <c r="B17" s="444"/>
      <c r="C17" s="444"/>
      <c r="D17" s="44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</row>
    <row r="18" spans="1:36" s="20" customFormat="1" ht="32.25" thickBot="1">
      <c r="A18" s="139">
        <v>11</v>
      </c>
      <c r="B18" s="93" t="s">
        <v>227</v>
      </c>
      <c r="C18" s="135" t="s">
        <v>153</v>
      </c>
      <c r="D18" s="135" t="s">
        <v>72</v>
      </c>
      <c r="E18" s="135" t="s">
        <v>228</v>
      </c>
      <c r="F18" s="135" t="s">
        <v>234</v>
      </c>
      <c r="G18" s="135" t="s">
        <v>234</v>
      </c>
      <c r="H18" s="135">
        <v>2015</v>
      </c>
      <c r="I18" s="132" t="s">
        <v>428</v>
      </c>
      <c r="J18" s="48">
        <v>335</v>
      </c>
      <c r="K18" s="48">
        <v>692</v>
      </c>
      <c r="L18" s="48">
        <v>481</v>
      </c>
      <c r="M18" s="48">
        <v>75</v>
      </c>
      <c r="N18" s="48">
        <v>95</v>
      </c>
      <c r="O18" s="48">
        <v>275</v>
      </c>
      <c r="P18" s="48">
        <v>936</v>
      </c>
      <c r="Q18" s="48">
        <v>963</v>
      </c>
      <c r="R18" s="48">
        <v>401</v>
      </c>
      <c r="S18" s="48">
        <v>576</v>
      </c>
      <c r="T18" s="48">
        <v>528</v>
      </c>
      <c r="U18" s="48">
        <v>1048</v>
      </c>
      <c r="V18" s="48">
        <v>702</v>
      </c>
      <c r="W18" s="48">
        <v>395</v>
      </c>
      <c r="X18" s="48">
        <v>1103</v>
      </c>
      <c r="Y18" s="48">
        <v>448</v>
      </c>
      <c r="Z18" s="48">
        <v>448</v>
      </c>
      <c r="AA18" s="48">
        <v>517</v>
      </c>
      <c r="AB18" s="48">
        <v>933</v>
      </c>
      <c r="AC18" s="48">
        <v>0</v>
      </c>
      <c r="AD18" s="48">
        <v>340</v>
      </c>
      <c r="AE18" s="48">
        <v>215</v>
      </c>
      <c r="AF18" s="48">
        <v>280</v>
      </c>
      <c r="AG18" s="48">
        <v>2042</v>
      </c>
      <c r="AH18" s="172">
        <f>SUM(J18:AG18)</f>
        <v>13828</v>
      </c>
      <c r="AI18" s="129">
        <v>21</v>
      </c>
      <c r="AJ18" s="129">
        <v>290388</v>
      </c>
    </row>
    <row r="19" spans="1:36" s="1" customFormat="1" ht="30" customHeight="1" thickBot="1">
      <c r="A19" s="328"/>
      <c r="B19" s="460" t="s">
        <v>417</v>
      </c>
      <c r="C19" s="461"/>
      <c r="D19" s="462"/>
      <c r="E19" s="329"/>
      <c r="F19" s="330"/>
      <c r="G19" s="329"/>
      <c r="H19" s="329"/>
      <c r="I19" s="331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3">
        <f>SUM(AH5:AH18)</f>
        <v>68778</v>
      </c>
      <c r="AI19" s="320"/>
      <c r="AJ19" s="323">
        <f>SUM(AJ5:AJ18)</f>
        <v>1531410.4</v>
      </c>
    </row>
    <row r="20" spans="1:36" ht="63" customHeight="1">
      <c r="A20" s="414" t="s">
        <v>216</v>
      </c>
      <c r="B20" s="414"/>
      <c r="C20" s="414"/>
      <c r="D20" s="414"/>
      <c r="E20" s="414"/>
      <c r="F20" s="414"/>
      <c r="G20" s="414"/>
      <c r="H20" s="414"/>
      <c r="I20" s="41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5"/>
      <c r="AI20" s="326"/>
      <c r="AJ20" s="326"/>
    </row>
    <row r="21" spans="1:36" ht="27" customHeight="1">
      <c r="A21" s="458" t="s">
        <v>325</v>
      </c>
      <c r="B21" s="459"/>
      <c r="C21" s="459"/>
      <c r="D21" s="459"/>
      <c r="E21" s="459"/>
      <c r="F21" s="459"/>
      <c r="G21" s="459"/>
      <c r="H21" s="459"/>
      <c r="I21" s="459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87"/>
      <c r="AI21" s="126"/>
      <c r="AJ21" s="126"/>
    </row>
    <row r="22" spans="1:36" ht="21" customHeight="1">
      <c r="A22" s="408" t="s">
        <v>300</v>
      </c>
      <c r="B22" s="408"/>
      <c r="C22" s="408" t="s">
        <v>211</v>
      </c>
      <c r="D22" s="408"/>
      <c r="E22" s="408"/>
      <c r="F22" s="408"/>
      <c r="G22" s="408" t="s">
        <v>222</v>
      </c>
      <c r="H22" s="408"/>
      <c r="I22" s="409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87"/>
      <c r="AI22" s="126"/>
      <c r="AJ22" s="126"/>
    </row>
    <row r="23" spans="1:36" ht="22.5" customHeight="1">
      <c r="A23" s="411" t="s">
        <v>305</v>
      </c>
      <c r="B23" s="412"/>
      <c r="C23" s="412"/>
      <c r="D23" s="412"/>
      <c r="E23" s="412"/>
      <c r="F23" s="413"/>
      <c r="G23" s="408" t="s">
        <v>229</v>
      </c>
      <c r="H23" s="408"/>
      <c r="I23" s="409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87"/>
      <c r="AI23" s="126"/>
      <c r="AJ23" s="126"/>
    </row>
    <row r="24" spans="1:36" ht="15" customHeight="1">
      <c r="A24" s="411" t="s">
        <v>258</v>
      </c>
      <c r="B24" s="412"/>
      <c r="C24" s="412"/>
      <c r="D24" s="412"/>
      <c r="E24" s="412"/>
      <c r="F24" s="412"/>
      <c r="G24" s="412"/>
      <c r="H24" s="412"/>
      <c r="I24" s="412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87"/>
      <c r="AI24" s="126"/>
      <c r="AJ24" s="126"/>
    </row>
    <row r="25" spans="1:36" ht="40.5" customHeight="1">
      <c r="A25" s="410" t="s">
        <v>426</v>
      </c>
      <c r="B25" s="410"/>
      <c r="C25" s="410"/>
      <c r="D25" s="410"/>
      <c r="E25" s="410"/>
      <c r="F25" s="410"/>
      <c r="G25" s="410"/>
      <c r="H25" s="410"/>
      <c r="I25" s="410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87"/>
      <c r="AI25" s="126"/>
      <c r="AJ25" s="126"/>
    </row>
    <row r="26" spans="10:33" ht="18"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</row>
    <row r="27" spans="10:33" ht="18"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</row>
    <row r="28" spans="10:33" ht="18"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</row>
    <row r="31" spans="10:33" ht="18"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</sheetData>
  <sheetProtection/>
  <mergeCells count="26">
    <mergeCell ref="A1:AJ1"/>
    <mergeCell ref="G2:G3"/>
    <mergeCell ref="H2:H3"/>
    <mergeCell ref="I2:I3"/>
    <mergeCell ref="AH2:AH3"/>
    <mergeCell ref="AI2:AJ2"/>
    <mergeCell ref="A2:A3"/>
    <mergeCell ref="B2:B3"/>
    <mergeCell ref="C2:C3"/>
    <mergeCell ref="D2:D3"/>
    <mergeCell ref="E2:E3"/>
    <mergeCell ref="F2:F3"/>
    <mergeCell ref="A24:I24"/>
    <mergeCell ref="A25:I25"/>
    <mergeCell ref="C22:F22"/>
    <mergeCell ref="A9:D9"/>
    <mergeCell ref="G22:I22"/>
    <mergeCell ref="A22:B22"/>
    <mergeCell ref="A20:I20"/>
    <mergeCell ref="A15:D15"/>
    <mergeCell ref="A17:D17"/>
    <mergeCell ref="A23:F23"/>
    <mergeCell ref="G23:I23"/>
    <mergeCell ref="A21:I21"/>
    <mergeCell ref="A4:F4"/>
    <mergeCell ref="B19:D19"/>
  </mergeCells>
  <printOptions/>
  <pageMargins left="0.46" right="0.44" top="0.36" bottom="0.54" header="0.29" footer="0.3"/>
  <pageSetup horizontalDpi="600" verticalDpi="600" orientation="landscape" paperSize="9" scale="72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27"/>
  <sheetViews>
    <sheetView view="pageBreakPreview" zoomScaleSheetLayoutView="100" workbookViewId="0" topLeftCell="A1">
      <selection activeCell="A1" sqref="A1:AK18"/>
    </sheetView>
  </sheetViews>
  <sheetFormatPr defaultColWidth="9.140625" defaultRowHeight="12.75"/>
  <cols>
    <col min="1" max="1" width="6.7109375" style="22" customWidth="1"/>
    <col min="2" max="2" width="28.8515625" style="22" customWidth="1"/>
    <col min="3" max="3" width="11.57421875" style="22" customWidth="1"/>
    <col min="4" max="4" width="7.8515625" style="21" customWidth="1"/>
    <col min="5" max="5" width="17.28125" style="22" customWidth="1"/>
    <col min="6" max="6" width="8.57421875" style="21" customWidth="1"/>
    <col min="7" max="7" width="12.8515625" style="22" customWidth="1"/>
    <col min="8" max="8" width="9.140625" style="22" customWidth="1"/>
    <col min="9" max="9" width="14.7109375" style="22" customWidth="1"/>
    <col min="10" max="10" width="7.57421875" style="24" hidden="1" customWidth="1"/>
    <col min="11" max="12" width="7.8515625" style="24" hidden="1" customWidth="1"/>
    <col min="13" max="33" width="9.140625" style="24" hidden="1" customWidth="1"/>
    <col min="34" max="34" width="15.8515625" style="195" customWidth="1"/>
    <col min="35" max="35" width="11.7109375" style="200" customWidth="1"/>
    <col min="36" max="36" width="15.57421875" style="200" customWidth="1"/>
    <col min="37" max="37" width="18.140625" style="22" customWidth="1"/>
    <col min="38" max="16384" width="9.140625" style="22" customWidth="1"/>
  </cols>
  <sheetData>
    <row r="1" spans="1:37" ht="54.75" customHeight="1">
      <c r="A1" s="463" t="s">
        <v>434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</row>
    <row r="2" spans="1:37" s="196" customFormat="1" ht="41.25" customHeight="1">
      <c r="A2" s="419" t="s">
        <v>8</v>
      </c>
      <c r="B2" s="419" t="s">
        <v>126</v>
      </c>
      <c r="C2" s="419" t="s">
        <v>105</v>
      </c>
      <c r="D2" s="419" t="s">
        <v>210</v>
      </c>
      <c r="E2" s="419" t="s">
        <v>169</v>
      </c>
      <c r="F2" s="419" t="s">
        <v>170</v>
      </c>
      <c r="G2" s="419" t="s">
        <v>175</v>
      </c>
      <c r="H2" s="419" t="s">
        <v>67</v>
      </c>
      <c r="I2" s="419" t="s">
        <v>209</v>
      </c>
      <c r="J2" s="81" t="s">
        <v>384</v>
      </c>
      <c r="K2" s="81" t="s">
        <v>385</v>
      </c>
      <c r="L2" s="81" t="s">
        <v>386</v>
      </c>
      <c r="M2" s="81" t="s">
        <v>387</v>
      </c>
      <c r="N2" s="81" t="s">
        <v>388</v>
      </c>
      <c r="O2" s="81" t="s">
        <v>389</v>
      </c>
      <c r="P2" s="81" t="s">
        <v>390</v>
      </c>
      <c r="Q2" s="81" t="s">
        <v>391</v>
      </c>
      <c r="R2" s="81" t="s">
        <v>392</v>
      </c>
      <c r="S2" s="81" t="s">
        <v>393</v>
      </c>
      <c r="T2" s="81" t="s">
        <v>394</v>
      </c>
      <c r="U2" s="81" t="s">
        <v>395</v>
      </c>
      <c r="V2" s="81" t="s">
        <v>396</v>
      </c>
      <c r="W2" s="81" t="s">
        <v>397</v>
      </c>
      <c r="X2" s="81" t="s">
        <v>398</v>
      </c>
      <c r="Y2" s="81" t="s">
        <v>399</v>
      </c>
      <c r="Z2" s="81" t="s">
        <v>400</v>
      </c>
      <c r="AA2" s="81" t="s">
        <v>401</v>
      </c>
      <c r="AB2" s="81" t="s">
        <v>402</v>
      </c>
      <c r="AC2" s="81" t="s">
        <v>403</v>
      </c>
      <c r="AD2" s="81" t="s">
        <v>404</v>
      </c>
      <c r="AE2" s="81" t="s">
        <v>405</v>
      </c>
      <c r="AF2" s="81" t="s">
        <v>406</v>
      </c>
      <c r="AG2" s="81" t="s">
        <v>407</v>
      </c>
      <c r="AH2" s="419" t="s">
        <v>413</v>
      </c>
      <c r="AI2" s="475" t="str">
        <f>'Class III'!AI2</f>
        <v>Thinley Pelbar Printers &amp; Publisers</v>
      </c>
      <c r="AJ2" s="438"/>
      <c r="AK2" s="473" t="s">
        <v>435</v>
      </c>
    </row>
    <row r="3" spans="1:37" s="196" customFormat="1" ht="42.75" customHeight="1">
      <c r="A3" s="425"/>
      <c r="B3" s="425"/>
      <c r="C3" s="425"/>
      <c r="D3" s="425"/>
      <c r="E3" s="425"/>
      <c r="F3" s="425"/>
      <c r="G3" s="425"/>
      <c r="H3" s="425"/>
      <c r="I3" s="425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425"/>
      <c r="AI3" s="197" t="str">
        <f>'Class III'!$AI$3</f>
        <v>Unit Rate (Nu.)</v>
      </c>
      <c r="AJ3" s="285" t="str">
        <f>'Class III'!$AJ$3</f>
        <v>Total Amount (Nu.)</v>
      </c>
      <c r="AK3" s="474"/>
    </row>
    <row r="4" spans="1:37" ht="19.5" customHeight="1">
      <c r="A4" s="443" t="s">
        <v>241</v>
      </c>
      <c r="B4" s="444"/>
      <c r="C4" s="444"/>
      <c r="D4" s="444"/>
      <c r="E4" s="470"/>
      <c r="F4" s="185"/>
      <c r="G4" s="185"/>
      <c r="H4" s="185"/>
      <c r="I4" s="185"/>
      <c r="J4" s="48">
        <v>1</v>
      </c>
      <c r="K4" s="48">
        <v>2</v>
      </c>
      <c r="L4" s="48">
        <v>3</v>
      </c>
      <c r="M4" s="48">
        <v>4</v>
      </c>
      <c r="N4" s="48">
        <v>5</v>
      </c>
      <c r="O4" s="48">
        <v>6</v>
      </c>
      <c r="P4" s="48">
        <v>7</v>
      </c>
      <c r="Q4" s="48">
        <v>8</v>
      </c>
      <c r="R4" s="48">
        <v>9</v>
      </c>
      <c r="S4" s="48">
        <v>10</v>
      </c>
      <c r="T4" s="48">
        <v>11</v>
      </c>
      <c r="U4" s="48">
        <v>12</v>
      </c>
      <c r="V4" s="48">
        <v>13</v>
      </c>
      <c r="W4" s="48">
        <v>14</v>
      </c>
      <c r="X4" s="48">
        <v>15</v>
      </c>
      <c r="Y4" s="48">
        <v>16</v>
      </c>
      <c r="Z4" s="48">
        <v>17</v>
      </c>
      <c r="AA4" s="48">
        <v>18</v>
      </c>
      <c r="AB4" s="48">
        <v>19</v>
      </c>
      <c r="AC4" s="48">
        <v>20</v>
      </c>
      <c r="AD4" s="48">
        <v>21</v>
      </c>
      <c r="AE4" s="48">
        <v>22</v>
      </c>
      <c r="AF4" s="48">
        <v>23</v>
      </c>
      <c r="AG4" s="48">
        <v>24</v>
      </c>
      <c r="AH4" s="152"/>
      <c r="AI4" s="198"/>
      <c r="AJ4" s="393"/>
      <c r="AK4" s="108"/>
    </row>
    <row r="5" spans="1:37" ht="31.5">
      <c r="A5" s="101">
        <v>1</v>
      </c>
      <c r="B5" s="102" t="s">
        <v>276</v>
      </c>
      <c r="C5" s="101" t="s">
        <v>151</v>
      </c>
      <c r="D5" s="101" t="s">
        <v>73</v>
      </c>
      <c r="E5" s="102" t="s">
        <v>33</v>
      </c>
      <c r="F5" s="101" t="s">
        <v>234</v>
      </c>
      <c r="G5" s="101" t="s">
        <v>234</v>
      </c>
      <c r="H5" s="101">
        <v>2016</v>
      </c>
      <c r="I5" s="102" t="s">
        <v>3</v>
      </c>
      <c r="J5" s="48">
        <v>282</v>
      </c>
      <c r="K5" s="48">
        <v>522</v>
      </c>
      <c r="L5" s="48">
        <v>247</v>
      </c>
      <c r="M5" s="48">
        <v>25</v>
      </c>
      <c r="N5" s="48">
        <v>98</v>
      </c>
      <c r="O5" s="48">
        <v>135</v>
      </c>
      <c r="P5" s="48">
        <v>650</v>
      </c>
      <c r="Q5" s="48">
        <v>571</v>
      </c>
      <c r="R5" s="48">
        <v>229</v>
      </c>
      <c r="S5" s="48">
        <v>191</v>
      </c>
      <c r="T5" s="48">
        <v>368</v>
      </c>
      <c r="U5" s="48">
        <v>854</v>
      </c>
      <c r="V5" s="48">
        <v>394</v>
      </c>
      <c r="W5" s="48">
        <v>210</v>
      </c>
      <c r="X5" s="48">
        <v>763</v>
      </c>
      <c r="Y5" s="48">
        <v>245</v>
      </c>
      <c r="Z5" s="48">
        <v>323</v>
      </c>
      <c r="AA5" s="48">
        <v>260</v>
      </c>
      <c r="AB5" s="48">
        <v>525</v>
      </c>
      <c r="AC5" s="48">
        <v>396</v>
      </c>
      <c r="AD5" s="48">
        <v>85</v>
      </c>
      <c r="AE5" s="48">
        <v>100</v>
      </c>
      <c r="AF5" s="48">
        <v>135</v>
      </c>
      <c r="AG5" s="48">
        <v>1119</v>
      </c>
      <c r="AH5" s="87">
        <f>SUM(J5:AG5)</f>
        <v>8727</v>
      </c>
      <c r="AI5" s="201">
        <v>35</v>
      </c>
      <c r="AJ5" s="394">
        <v>305445</v>
      </c>
      <c r="AK5" s="108"/>
    </row>
    <row r="6" spans="1:37" ht="32.25" customHeight="1">
      <c r="A6" s="101">
        <v>2</v>
      </c>
      <c r="B6" s="102" t="s">
        <v>277</v>
      </c>
      <c r="C6" s="101" t="s">
        <v>152</v>
      </c>
      <c r="D6" s="101" t="s">
        <v>73</v>
      </c>
      <c r="E6" s="102" t="s">
        <v>34</v>
      </c>
      <c r="F6" s="101" t="s">
        <v>234</v>
      </c>
      <c r="G6" s="101" t="s">
        <v>234</v>
      </c>
      <c r="H6" s="101">
        <v>2016</v>
      </c>
      <c r="I6" s="102" t="s">
        <v>310</v>
      </c>
      <c r="J6" s="48">
        <v>7</v>
      </c>
      <c r="K6" s="48">
        <v>28</v>
      </c>
      <c r="L6" s="48">
        <v>11</v>
      </c>
      <c r="M6" s="48">
        <v>3</v>
      </c>
      <c r="N6" s="48">
        <v>6</v>
      </c>
      <c r="O6" s="48">
        <v>7</v>
      </c>
      <c r="P6" s="48">
        <v>33</v>
      </c>
      <c r="Q6" s="48">
        <v>22</v>
      </c>
      <c r="R6" s="48">
        <v>15</v>
      </c>
      <c r="S6" s="48">
        <v>11</v>
      </c>
      <c r="T6" s="48">
        <v>20</v>
      </c>
      <c r="U6" s="48">
        <v>33</v>
      </c>
      <c r="V6" s="48">
        <v>15</v>
      </c>
      <c r="W6" s="48">
        <v>10</v>
      </c>
      <c r="X6" s="48">
        <v>55</v>
      </c>
      <c r="Y6" s="48">
        <v>16</v>
      </c>
      <c r="Z6" s="48">
        <v>30</v>
      </c>
      <c r="AA6" s="48">
        <v>12</v>
      </c>
      <c r="AB6" s="48">
        <v>33</v>
      </c>
      <c r="AC6" s="48">
        <v>18</v>
      </c>
      <c r="AD6" s="48">
        <v>2</v>
      </c>
      <c r="AE6" s="48">
        <v>3</v>
      </c>
      <c r="AF6" s="48">
        <v>3</v>
      </c>
      <c r="AG6" s="48">
        <v>28</v>
      </c>
      <c r="AH6" s="87">
        <f aca="true" t="shared" si="0" ref="AH6:AH17">SUM(J6:AG6)</f>
        <v>421</v>
      </c>
      <c r="AI6" s="201">
        <v>258</v>
      </c>
      <c r="AJ6" s="394">
        <v>108618</v>
      </c>
      <c r="AK6" s="108"/>
    </row>
    <row r="7" spans="1:37" ht="20.25" customHeight="1">
      <c r="A7" s="443" t="s">
        <v>242</v>
      </c>
      <c r="B7" s="444"/>
      <c r="C7" s="444"/>
      <c r="D7" s="444"/>
      <c r="E7" s="150"/>
      <c r="F7" s="150"/>
      <c r="G7" s="150"/>
      <c r="H7" s="150"/>
      <c r="I7" s="150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08"/>
    </row>
    <row r="8" spans="1:37" ht="31.5" customHeight="1">
      <c r="A8" s="101">
        <v>3</v>
      </c>
      <c r="B8" s="102" t="s">
        <v>137</v>
      </c>
      <c r="C8" s="101" t="s">
        <v>151</v>
      </c>
      <c r="D8" s="101" t="s">
        <v>73</v>
      </c>
      <c r="E8" s="102" t="s">
        <v>147</v>
      </c>
      <c r="F8" s="101" t="s">
        <v>234</v>
      </c>
      <c r="G8" s="101" t="s">
        <v>234</v>
      </c>
      <c r="H8" s="101">
        <v>2010</v>
      </c>
      <c r="I8" s="102" t="s">
        <v>3</v>
      </c>
      <c r="J8" s="51">
        <v>267</v>
      </c>
      <c r="K8" s="51">
        <v>473</v>
      </c>
      <c r="L8" s="51">
        <v>260</v>
      </c>
      <c r="M8" s="51">
        <v>25</v>
      </c>
      <c r="N8" s="51">
        <v>98</v>
      </c>
      <c r="O8" s="51">
        <v>147</v>
      </c>
      <c r="P8" s="51">
        <v>550</v>
      </c>
      <c r="Q8" s="51">
        <v>481</v>
      </c>
      <c r="R8" s="51">
        <v>233</v>
      </c>
      <c r="S8" s="51">
        <v>162</v>
      </c>
      <c r="T8" s="51">
        <v>350</v>
      </c>
      <c r="U8" s="51">
        <v>783</v>
      </c>
      <c r="V8" s="51">
        <v>378</v>
      </c>
      <c r="W8" s="51">
        <v>185</v>
      </c>
      <c r="X8" s="51">
        <v>789</v>
      </c>
      <c r="Y8" s="51">
        <v>223</v>
      </c>
      <c r="Z8" s="51">
        <v>308</v>
      </c>
      <c r="AA8" s="51">
        <v>215</v>
      </c>
      <c r="AB8" s="51">
        <v>542</v>
      </c>
      <c r="AC8" s="51">
        <v>333</v>
      </c>
      <c r="AD8" s="51">
        <v>260</v>
      </c>
      <c r="AE8" s="51">
        <v>140</v>
      </c>
      <c r="AF8" s="51">
        <v>130</v>
      </c>
      <c r="AG8" s="51">
        <v>949</v>
      </c>
      <c r="AH8" s="87">
        <f t="shared" si="0"/>
        <v>8281</v>
      </c>
      <c r="AI8" s="201">
        <v>79</v>
      </c>
      <c r="AJ8" s="394">
        <v>654199</v>
      </c>
      <c r="AK8" s="108"/>
    </row>
    <row r="9" spans="1:37" ht="18" customHeight="1">
      <c r="A9" s="443" t="s">
        <v>243</v>
      </c>
      <c r="B9" s="444"/>
      <c r="C9" s="444"/>
      <c r="D9" s="444"/>
      <c r="E9" s="444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87"/>
      <c r="AI9" s="128"/>
      <c r="AJ9" s="395"/>
      <c r="AK9" s="108"/>
    </row>
    <row r="10" spans="1:37" ht="39.75" customHeight="1">
      <c r="A10" s="101">
        <v>4</v>
      </c>
      <c r="B10" s="102" t="s">
        <v>206</v>
      </c>
      <c r="C10" s="101" t="s">
        <v>151</v>
      </c>
      <c r="D10" s="101" t="s">
        <v>73</v>
      </c>
      <c r="E10" s="102" t="s">
        <v>42</v>
      </c>
      <c r="F10" s="101" t="s">
        <v>234</v>
      </c>
      <c r="G10" s="101" t="s">
        <v>234</v>
      </c>
      <c r="H10" s="101">
        <v>2019</v>
      </c>
      <c r="I10" s="102" t="s">
        <v>3</v>
      </c>
      <c r="J10" s="48">
        <v>264</v>
      </c>
      <c r="K10" s="48">
        <v>504</v>
      </c>
      <c r="L10" s="48">
        <v>227</v>
      </c>
      <c r="M10" s="48">
        <v>25</v>
      </c>
      <c r="N10" s="48">
        <v>98</v>
      </c>
      <c r="O10" s="48">
        <v>158</v>
      </c>
      <c r="P10" s="48">
        <v>726</v>
      </c>
      <c r="Q10" s="48">
        <v>511</v>
      </c>
      <c r="R10" s="48">
        <v>279</v>
      </c>
      <c r="S10" s="48">
        <v>247</v>
      </c>
      <c r="T10" s="48">
        <v>406</v>
      </c>
      <c r="U10" s="48">
        <v>780</v>
      </c>
      <c r="V10" s="48">
        <v>428</v>
      </c>
      <c r="W10" s="48">
        <v>199</v>
      </c>
      <c r="X10" s="48">
        <v>810</v>
      </c>
      <c r="Y10" s="48">
        <v>270</v>
      </c>
      <c r="Z10" s="48">
        <v>323</v>
      </c>
      <c r="AA10" s="48">
        <v>300</v>
      </c>
      <c r="AB10" s="48">
        <v>733</v>
      </c>
      <c r="AC10" s="48">
        <v>0</v>
      </c>
      <c r="AD10" s="48">
        <v>265</v>
      </c>
      <c r="AE10" s="48">
        <v>150</v>
      </c>
      <c r="AF10" s="48">
        <v>130</v>
      </c>
      <c r="AG10" s="48">
        <v>1099</v>
      </c>
      <c r="AH10" s="87">
        <f t="shared" si="0"/>
        <v>8932</v>
      </c>
      <c r="AI10" s="201">
        <v>70</v>
      </c>
      <c r="AJ10" s="394">
        <v>625240</v>
      </c>
      <c r="AK10" s="108"/>
    </row>
    <row r="11" spans="1:37" ht="37.5" customHeight="1">
      <c r="A11" s="135">
        <v>5</v>
      </c>
      <c r="B11" s="132" t="s">
        <v>264</v>
      </c>
      <c r="C11" s="135" t="s">
        <v>125</v>
      </c>
      <c r="D11" s="135" t="s">
        <v>73</v>
      </c>
      <c r="E11" s="132" t="s">
        <v>66</v>
      </c>
      <c r="F11" s="101" t="s">
        <v>234</v>
      </c>
      <c r="G11" s="101" t="s">
        <v>234</v>
      </c>
      <c r="H11" s="135">
        <v>2019</v>
      </c>
      <c r="I11" s="132" t="s">
        <v>177</v>
      </c>
      <c r="J11" s="48">
        <v>324</v>
      </c>
      <c r="K11" s="48">
        <v>914</v>
      </c>
      <c r="L11" s="48">
        <v>346</v>
      </c>
      <c r="M11" s="48">
        <v>75</v>
      </c>
      <c r="N11" s="48">
        <v>143</v>
      </c>
      <c r="O11" s="48">
        <v>297</v>
      </c>
      <c r="P11" s="48">
        <v>783</v>
      </c>
      <c r="Q11" s="48">
        <v>961</v>
      </c>
      <c r="R11" s="48">
        <v>437</v>
      </c>
      <c r="S11" s="48">
        <v>425</v>
      </c>
      <c r="T11" s="48">
        <v>520</v>
      </c>
      <c r="U11" s="48">
        <v>1405</v>
      </c>
      <c r="V11" s="48">
        <v>552</v>
      </c>
      <c r="W11" s="48">
        <v>368</v>
      </c>
      <c r="X11" s="48">
        <v>912</v>
      </c>
      <c r="Y11" s="48">
        <v>420</v>
      </c>
      <c r="Z11" s="48">
        <v>298</v>
      </c>
      <c r="AA11" s="48">
        <v>448</v>
      </c>
      <c r="AB11" s="48">
        <v>807</v>
      </c>
      <c r="AC11" s="48">
        <v>407</v>
      </c>
      <c r="AD11" s="48">
        <v>315</v>
      </c>
      <c r="AE11" s="48">
        <v>220</v>
      </c>
      <c r="AF11" s="48">
        <v>230</v>
      </c>
      <c r="AG11" s="48">
        <v>1904</v>
      </c>
      <c r="AH11" s="87">
        <f>SUM(J11:AG11)</f>
        <v>13511</v>
      </c>
      <c r="AI11" s="201">
        <v>24</v>
      </c>
      <c r="AJ11" s="394">
        <v>234264</v>
      </c>
      <c r="AK11" s="108"/>
    </row>
    <row r="12" spans="1:37" ht="18.75" customHeight="1">
      <c r="A12" s="443" t="s">
        <v>247</v>
      </c>
      <c r="B12" s="444"/>
      <c r="C12" s="444"/>
      <c r="D12" s="444"/>
      <c r="E12" s="444"/>
      <c r="F12" s="150"/>
      <c r="G12" s="150"/>
      <c r="H12" s="150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08"/>
    </row>
    <row r="13" spans="1:37" s="194" customFormat="1" ht="49.5" customHeight="1">
      <c r="A13" s="135">
        <v>6</v>
      </c>
      <c r="B13" s="132" t="s">
        <v>99</v>
      </c>
      <c r="C13" s="135" t="s">
        <v>151</v>
      </c>
      <c r="D13" s="135" t="s">
        <v>73</v>
      </c>
      <c r="E13" s="132" t="s">
        <v>199</v>
      </c>
      <c r="F13" s="135" t="s">
        <v>234</v>
      </c>
      <c r="G13" s="135" t="s">
        <v>234</v>
      </c>
      <c r="H13" s="135" t="s">
        <v>337</v>
      </c>
      <c r="I13" s="132" t="s">
        <v>428</v>
      </c>
      <c r="J13" s="48">
        <v>254</v>
      </c>
      <c r="K13" s="48">
        <v>845</v>
      </c>
      <c r="L13" s="48">
        <v>440</v>
      </c>
      <c r="M13" s="48">
        <v>75</v>
      </c>
      <c r="N13" s="48">
        <v>143</v>
      </c>
      <c r="O13" s="48">
        <v>258</v>
      </c>
      <c r="P13" s="48">
        <v>776</v>
      </c>
      <c r="Q13" s="48">
        <v>952</v>
      </c>
      <c r="R13" s="48">
        <v>493</v>
      </c>
      <c r="S13" s="48">
        <v>526</v>
      </c>
      <c r="T13" s="48">
        <v>539</v>
      </c>
      <c r="U13" s="48">
        <v>1310</v>
      </c>
      <c r="V13" s="48">
        <v>692</v>
      </c>
      <c r="W13" s="48">
        <v>358</v>
      </c>
      <c r="X13" s="48">
        <v>998</v>
      </c>
      <c r="Y13" s="48">
        <v>438</v>
      </c>
      <c r="Z13" s="48">
        <v>363</v>
      </c>
      <c r="AA13" s="48">
        <v>526</v>
      </c>
      <c r="AB13" s="48">
        <v>1010</v>
      </c>
      <c r="AC13" s="48">
        <v>389</v>
      </c>
      <c r="AD13" s="48">
        <v>400</v>
      </c>
      <c r="AE13" s="48">
        <v>150</v>
      </c>
      <c r="AF13" s="48">
        <v>240</v>
      </c>
      <c r="AG13" s="48">
        <v>2179</v>
      </c>
      <c r="AH13" s="87">
        <f t="shared" si="0"/>
        <v>14354</v>
      </c>
      <c r="AI13" s="392">
        <v>60.3</v>
      </c>
      <c r="AJ13" s="396">
        <v>865546.2</v>
      </c>
      <c r="AK13" s="113" t="s">
        <v>436</v>
      </c>
    </row>
    <row r="14" spans="1:37" ht="21.75" customHeight="1">
      <c r="A14" s="443" t="s">
        <v>248</v>
      </c>
      <c r="B14" s="444"/>
      <c r="C14" s="444"/>
      <c r="D14" s="444"/>
      <c r="E14" s="444"/>
      <c r="F14" s="150"/>
      <c r="G14" s="150"/>
      <c r="H14" s="150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08"/>
    </row>
    <row r="15" spans="1:37" s="194" customFormat="1" ht="37.5" customHeight="1">
      <c r="A15" s="135">
        <v>7</v>
      </c>
      <c r="B15" s="132" t="s">
        <v>103</v>
      </c>
      <c r="C15" s="135" t="s">
        <v>151</v>
      </c>
      <c r="D15" s="135" t="s">
        <v>73</v>
      </c>
      <c r="E15" s="132" t="s">
        <v>314</v>
      </c>
      <c r="F15" s="135" t="s">
        <v>234</v>
      </c>
      <c r="G15" s="135" t="s">
        <v>234</v>
      </c>
      <c r="H15" s="135">
        <v>2019</v>
      </c>
      <c r="I15" s="132" t="s">
        <v>428</v>
      </c>
      <c r="J15" s="48">
        <v>269</v>
      </c>
      <c r="K15" s="48">
        <v>441</v>
      </c>
      <c r="L15" s="48">
        <v>195</v>
      </c>
      <c r="M15" s="48">
        <v>25</v>
      </c>
      <c r="N15" s="48">
        <v>123</v>
      </c>
      <c r="O15" s="48">
        <v>133</v>
      </c>
      <c r="P15" s="48">
        <v>495</v>
      </c>
      <c r="Q15" s="48">
        <v>431</v>
      </c>
      <c r="R15" s="48">
        <v>271</v>
      </c>
      <c r="S15" s="48">
        <v>277</v>
      </c>
      <c r="T15" s="48">
        <v>394</v>
      </c>
      <c r="U15" s="48">
        <v>840</v>
      </c>
      <c r="V15" s="48">
        <v>302</v>
      </c>
      <c r="W15" s="48">
        <v>263</v>
      </c>
      <c r="X15" s="48">
        <v>674</v>
      </c>
      <c r="Y15" s="48">
        <v>216</v>
      </c>
      <c r="Z15" s="48">
        <v>383</v>
      </c>
      <c r="AA15" s="48">
        <v>255</v>
      </c>
      <c r="AB15" s="48">
        <v>569</v>
      </c>
      <c r="AC15" s="48">
        <v>248</v>
      </c>
      <c r="AD15" s="48">
        <v>110</v>
      </c>
      <c r="AE15" s="48">
        <v>155</v>
      </c>
      <c r="AF15" s="48">
        <v>70</v>
      </c>
      <c r="AG15" s="48">
        <v>874</v>
      </c>
      <c r="AH15" s="87">
        <f t="shared" si="0"/>
        <v>8013</v>
      </c>
      <c r="AI15" s="201">
        <v>24.5</v>
      </c>
      <c r="AJ15" s="394">
        <v>196318.5</v>
      </c>
      <c r="AK15" s="398"/>
    </row>
    <row r="16" spans="1:37" ht="21" customHeight="1">
      <c r="A16" s="443" t="s">
        <v>249</v>
      </c>
      <c r="B16" s="444"/>
      <c r="C16" s="444"/>
      <c r="D16" s="444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87"/>
      <c r="AI16" s="128"/>
      <c r="AJ16" s="395"/>
      <c r="AK16" s="108"/>
    </row>
    <row r="17" spans="1:37" s="194" customFormat="1" ht="38.25" customHeight="1" thickBot="1">
      <c r="A17" s="135">
        <v>8</v>
      </c>
      <c r="B17" s="93" t="s">
        <v>227</v>
      </c>
      <c r="C17" s="135" t="s">
        <v>153</v>
      </c>
      <c r="D17" s="135" t="s">
        <v>73</v>
      </c>
      <c r="E17" s="135" t="s">
        <v>255</v>
      </c>
      <c r="F17" s="135" t="s">
        <v>234</v>
      </c>
      <c r="G17" s="135" t="s">
        <v>234</v>
      </c>
      <c r="H17" s="135">
        <v>2015</v>
      </c>
      <c r="I17" s="132" t="s">
        <v>428</v>
      </c>
      <c r="J17" s="48">
        <v>434</v>
      </c>
      <c r="K17" s="48">
        <v>700</v>
      </c>
      <c r="L17" s="48">
        <v>484</v>
      </c>
      <c r="M17" s="48">
        <v>50</v>
      </c>
      <c r="N17" s="48">
        <v>158</v>
      </c>
      <c r="O17" s="48">
        <v>282</v>
      </c>
      <c r="P17" s="48">
        <v>829</v>
      </c>
      <c r="Q17" s="48">
        <v>967</v>
      </c>
      <c r="R17" s="48">
        <v>427</v>
      </c>
      <c r="S17" s="48">
        <v>305</v>
      </c>
      <c r="T17" s="48">
        <v>502</v>
      </c>
      <c r="U17" s="48">
        <v>1081</v>
      </c>
      <c r="V17" s="48">
        <v>665</v>
      </c>
      <c r="W17" s="48">
        <v>323</v>
      </c>
      <c r="X17" s="48">
        <v>931</v>
      </c>
      <c r="Y17" s="48">
        <v>446</v>
      </c>
      <c r="Z17" s="48">
        <v>373</v>
      </c>
      <c r="AA17" s="48">
        <v>493</v>
      </c>
      <c r="AB17" s="48">
        <v>938</v>
      </c>
      <c r="AC17" s="48">
        <v>142</v>
      </c>
      <c r="AD17" s="48">
        <v>380</v>
      </c>
      <c r="AE17" s="48">
        <v>200</v>
      </c>
      <c r="AF17" s="48">
        <v>230</v>
      </c>
      <c r="AG17" s="48">
        <v>1669</v>
      </c>
      <c r="AH17" s="87">
        <f t="shared" si="0"/>
        <v>13009</v>
      </c>
      <c r="AI17" s="201">
        <v>23</v>
      </c>
      <c r="AJ17" s="394">
        <v>299207</v>
      </c>
      <c r="AK17" s="398"/>
    </row>
    <row r="18" spans="1:37" s="194" customFormat="1" ht="27" customHeight="1" thickBot="1">
      <c r="A18" s="225"/>
      <c r="B18" s="466" t="s">
        <v>417</v>
      </c>
      <c r="C18" s="467"/>
      <c r="D18" s="467"/>
      <c r="E18" s="467"/>
      <c r="F18" s="468"/>
      <c r="G18" s="468"/>
      <c r="H18" s="468"/>
      <c r="I18" s="469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5">
        <f>SUM(AH5:AH17)</f>
        <v>75248</v>
      </c>
      <c r="AI18" s="336"/>
      <c r="AJ18" s="337">
        <f>SUM(AJ5:AJ17)</f>
        <v>3288837.7</v>
      </c>
      <c r="AK18" s="398"/>
    </row>
    <row r="19" spans="1:37" ht="60.75" customHeight="1">
      <c r="A19" s="414" t="s">
        <v>216</v>
      </c>
      <c r="B19" s="414"/>
      <c r="C19" s="414"/>
      <c r="D19" s="414"/>
      <c r="E19" s="414"/>
      <c r="F19" s="414"/>
      <c r="G19" s="414"/>
      <c r="H19" s="414"/>
      <c r="I19" s="414"/>
      <c r="J19" s="334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218"/>
      <c r="AI19" s="199"/>
      <c r="AJ19" s="397"/>
      <c r="AK19" s="108"/>
    </row>
    <row r="20" spans="1:37" ht="34.5" customHeight="1">
      <c r="A20" s="471" t="s">
        <v>233</v>
      </c>
      <c r="B20" s="471"/>
      <c r="C20" s="471"/>
      <c r="D20" s="472" t="s">
        <v>324</v>
      </c>
      <c r="E20" s="433"/>
      <c r="F20" s="188"/>
      <c r="G20" s="188"/>
      <c r="H20" s="142"/>
      <c r="I20" s="189"/>
      <c r="J20" s="162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113"/>
      <c r="AI20" s="198"/>
      <c r="AJ20" s="393"/>
      <c r="AK20" s="108"/>
    </row>
    <row r="21" spans="1:37" ht="15.75" customHeight="1">
      <c r="A21" s="408" t="s">
        <v>298</v>
      </c>
      <c r="B21" s="408"/>
      <c r="C21" s="408" t="s">
        <v>211</v>
      </c>
      <c r="D21" s="408"/>
      <c r="E21" s="408"/>
      <c r="F21" s="408"/>
      <c r="G21" s="408" t="s">
        <v>222</v>
      </c>
      <c r="H21" s="408"/>
      <c r="I21" s="409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90"/>
      <c r="AI21" s="198"/>
      <c r="AJ21" s="393"/>
      <c r="AK21" s="108"/>
    </row>
    <row r="22" spans="1:37" ht="33" customHeight="1">
      <c r="A22" s="408" t="s">
        <v>212</v>
      </c>
      <c r="B22" s="408"/>
      <c r="C22" s="408" t="s">
        <v>305</v>
      </c>
      <c r="D22" s="408"/>
      <c r="E22" s="408"/>
      <c r="F22" s="408"/>
      <c r="G22" s="408" t="s">
        <v>317</v>
      </c>
      <c r="H22" s="408"/>
      <c r="I22" s="409"/>
      <c r="J22" s="162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151"/>
      <c r="AH22" s="134"/>
      <c r="AI22" s="198"/>
      <c r="AJ22" s="393"/>
      <c r="AK22" s="108"/>
    </row>
    <row r="23" spans="1:37" ht="24" customHeight="1">
      <c r="A23" s="411" t="s">
        <v>229</v>
      </c>
      <c r="B23" s="412"/>
      <c r="C23" s="412"/>
      <c r="D23" s="413"/>
      <c r="E23" s="408" t="s">
        <v>258</v>
      </c>
      <c r="F23" s="408"/>
      <c r="G23" s="408"/>
      <c r="H23" s="408"/>
      <c r="I23" s="409"/>
      <c r="J23" s="162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151"/>
      <c r="AH23" s="90"/>
      <c r="AI23" s="198"/>
      <c r="AJ23" s="393"/>
      <c r="AK23" s="108"/>
    </row>
    <row r="24" spans="1:37" ht="42.75" customHeight="1">
      <c r="A24" s="465" t="s">
        <v>426</v>
      </c>
      <c r="B24" s="465"/>
      <c r="C24" s="465"/>
      <c r="D24" s="465"/>
      <c r="E24" s="465"/>
      <c r="F24" s="465"/>
      <c r="G24" s="465"/>
      <c r="H24" s="465"/>
      <c r="I24" s="465"/>
      <c r="J24" s="190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191"/>
      <c r="AH24" s="113"/>
      <c r="AI24" s="198"/>
      <c r="AJ24" s="393"/>
      <c r="AK24" s="108"/>
    </row>
    <row r="25" spans="10:33" ht="15.75"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</row>
    <row r="26" spans="10:33" ht="15.75"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</row>
    <row r="27" spans="10:33" ht="15.75"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</row>
  </sheetData>
  <sheetProtection/>
  <mergeCells count="32">
    <mergeCell ref="A1:AK1"/>
    <mergeCell ref="AK2:AK3"/>
    <mergeCell ref="G2:G3"/>
    <mergeCell ref="H2:H3"/>
    <mergeCell ref="I2:I3"/>
    <mergeCell ref="AH2:AH3"/>
    <mergeCell ref="AI2:AJ2"/>
    <mergeCell ref="D2:D3"/>
    <mergeCell ref="E2:E3"/>
    <mergeCell ref="F2:F3"/>
    <mergeCell ref="C22:F22"/>
    <mergeCell ref="A19:I19"/>
    <mergeCell ref="A20:C20"/>
    <mergeCell ref="A14:E14"/>
    <mergeCell ref="G22:I22"/>
    <mergeCell ref="D20:E20"/>
    <mergeCell ref="A12:E12"/>
    <mergeCell ref="A2:A3"/>
    <mergeCell ref="B2:B3"/>
    <mergeCell ref="A7:D7"/>
    <mergeCell ref="C2:C3"/>
    <mergeCell ref="A4:E4"/>
    <mergeCell ref="A24:I24"/>
    <mergeCell ref="A21:B21"/>
    <mergeCell ref="C21:F21"/>
    <mergeCell ref="G21:I21"/>
    <mergeCell ref="A9:E9"/>
    <mergeCell ref="E23:I23"/>
    <mergeCell ref="A23:D23"/>
    <mergeCell ref="B18:I18"/>
    <mergeCell ref="A22:B22"/>
    <mergeCell ref="A16:D16"/>
  </mergeCells>
  <printOptions/>
  <pageMargins left="0.7" right="0.7" top="0.75" bottom="0.75" header="0.3" footer="0.3"/>
  <pageSetup horizontalDpi="600" verticalDpi="600" orientation="landscape" scale="51" r:id="rId1"/>
  <headerFoot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"/>
  <sheetViews>
    <sheetView view="pageBreakPreview" zoomScaleSheetLayoutView="100" zoomScalePageLayoutView="0" workbookViewId="0" topLeftCell="A1">
      <selection activeCell="A1" sqref="A1:AK17"/>
    </sheetView>
  </sheetViews>
  <sheetFormatPr defaultColWidth="9.140625" defaultRowHeight="12.75"/>
  <cols>
    <col min="1" max="1" width="7.00390625" style="33" customWidth="1"/>
    <col min="2" max="2" width="21.421875" style="0" customWidth="1"/>
    <col min="3" max="3" width="11.421875" style="10" customWidth="1"/>
    <col min="4" max="4" width="8.140625" style="10" customWidth="1"/>
    <col min="5" max="5" width="13.8515625" style="10" customWidth="1"/>
    <col min="6" max="6" width="11.7109375" style="10" customWidth="1"/>
    <col min="7" max="7" width="11.57421875" style="10" customWidth="1"/>
    <col min="8" max="8" width="10.140625" style="10" customWidth="1"/>
    <col min="9" max="9" width="12.00390625" style="15" customWidth="1"/>
    <col min="10" max="10" width="11.7109375" style="15" customWidth="1"/>
    <col min="11" max="11" width="7.57421875" style="54" hidden="1" customWidth="1"/>
    <col min="12" max="13" width="7.8515625" style="54" hidden="1" customWidth="1"/>
    <col min="14" max="33" width="9.140625" style="54" hidden="1" customWidth="1"/>
    <col min="34" max="34" width="6.140625" style="54" hidden="1" customWidth="1"/>
    <col min="35" max="35" width="14.57421875" style="60" customWidth="1"/>
    <col min="36" max="36" width="13.7109375" style="125" customWidth="1"/>
    <col min="37" max="37" width="17.140625" style="125" customWidth="1"/>
    <col min="38" max="38" width="18.28125" style="0" customWidth="1"/>
  </cols>
  <sheetData>
    <row r="1" spans="1:38" s="32" customFormat="1" ht="44.25" customHeight="1">
      <c r="A1" s="463" t="s">
        <v>437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  <c r="AL1" s="202"/>
    </row>
    <row r="2" spans="1:38" s="147" customFormat="1" ht="47.25" customHeight="1">
      <c r="A2" s="419" t="s">
        <v>8</v>
      </c>
      <c r="B2" s="419" t="s">
        <v>126</v>
      </c>
      <c r="C2" s="419" t="s">
        <v>105</v>
      </c>
      <c r="D2" s="419" t="s">
        <v>210</v>
      </c>
      <c r="E2" s="419" t="s">
        <v>169</v>
      </c>
      <c r="F2" s="419" t="s">
        <v>170</v>
      </c>
      <c r="G2" s="419" t="s">
        <v>175</v>
      </c>
      <c r="H2" s="419" t="s">
        <v>67</v>
      </c>
      <c r="I2" s="419" t="s">
        <v>209</v>
      </c>
      <c r="J2" s="419" t="s">
        <v>171</v>
      </c>
      <c r="K2" s="220" t="s">
        <v>384</v>
      </c>
      <c r="L2" s="220" t="s">
        <v>385</v>
      </c>
      <c r="M2" s="220" t="s">
        <v>386</v>
      </c>
      <c r="N2" s="220" t="s">
        <v>387</v>
      </c>
      <c r="O2" s="220" t="s">
        <v>388</v>
      </c>
      <c r="P2" s="220" t="s">
        <v>389</v>
      </c>
      <c r="Q2" s="220" t="s">
        <v>390</v>
      </c>
      <c r="R2" s="220" t="s">
        <v>391</v>
      </c>
      <c r="S2" s="220" t="s">
        <v>392</v>
      </c>
      <c r="T2" s="220" t="s">
        <v>393</v>
      </c>
      <c r="U2" s="220" t="s">
        <v>394</v>
      </c>
      <c r="V2" s="220" t="s">
        <v>395</v>
      </c>
      <c r="W2" s="220" t="s">
        <v>396</v>
      </c>
      <c r="X2" s="220" t="s">
        <v>397</v>
      </c>
      <c r="Y2" s="220" t="s">
        <v>398</v>
      </c>
      <c r="Z2" s="220" t="s">
        <v>399</v>
      </c>
      <c r="AA2" s="220" t="s">
        <v>400</v>
      </c>
      <c r="AB2" s="220" t="s">
        <v>401</v>
      </c>
      <c r="AC2" s="220" t="s">
        <v>402</v>
      </c>
      <c r="AD2" s="220" t="s">
        <v>403</v>
      </c>
      <c r="AE2" s="220" t="s">
        <v>404</v>
      </c>
      <c r="AF2" s="220" t="s">
        <v>405</v>
      </c>
      <c r="AG2" s="220" t="s">
        <v>406</v>
      </c>
      <c r="AH2" s="220" t="s">
        <v>407</v>
      </c>
      <c r="AI2" s="419" t="s">
        <v>408</v>
      </c>
      <c r="AJ2" s="438" t="str">
        <f>'Class III'!AI2</f>
        <v>Thinley Pelbar Printers &amp; Publisers</v>
      </c>
      <c r="AK2" s="484"/>
      <c r="AL2" s="473" t="s">
        <v>435</v>
      </c>
    </row>
    <row r="3" spans="1:38" s="176" customFormat="1" ht="39.75" customHeight="1">
      <c r="A3" s="420"/>
      <c r="B3" s="420"/>
      <c r="C3" s="420"/>
      <c r="D3" s="420"/>
      <c r="E3" s="420"/>
      <c r="F3" s="420"/>
      <c r="G3" s="420"/>
      <c r="H3" s="420"/>
      <c r="I3" s="420"/>
      <c r="J3" s="420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420"/>
      <c r="AJ3" s="117" t="s">
        <v>409</v>
      </c>
      <c r="AK3" s="117" t="s">
        <v>410</v>
      </c>
      <c r="AL3" s="474"/>
    </row>
    <row r="4" spans="1:38" s="1" customFormat="1" ht="21" customHeight="1">
      <c r="A4" s="443" t="s">
        <v>241</v>
      </c>
      <c r="B4" s="444"/>
      <c r="C4" s="444"/>
      <c r="D4" s="470"/>
      <c r="E4" s="185"/>
      <c r="F4" s="185"/>
      <c r="G4" s="185"/>
      <c r="H4" s="185"/>
      <c r="I4" s="185"/>
      <c r="J4" s="185"/>
      <c r="K4" s="48">
        <v>1</v>
      </c>
      <c r="L4" s="48">
        <v>2</v>
      </c>
      <c r="M4" s="48">
        <v>3</v>
      </c>
      <c r="N4" s="48">
        <v>4</v>
      </c>
      <c r="O4" s="48">
        <v>5</v>
      </c>
      <c r="P4" s="48">
        <v>6</v>
      </c>
      <c r="Q4" s="48">
        <v>7</v>
      </c>
      <c r="R4" s="48">
        <v>8</v>
      </c>
      <c r="S4" s="48">
        <v>9</v>
      </c>
      <c r="T4" s="48">
        <v>10</v>
      </c>
      <c r="U4" s="48">
        <v>11</v>
      </c>
      <c r="V4" s="48">
        <v>12</v>
      </c>
      <c r="W4" s="48">
        <v>13</v>
      </c>
      <c r="X4" s="48">
        <v>14</v>
      </c>
      <c r="Y4" s="48">
        <v>15</v>
      </c>
      <c r="Z4" s="48">
        <v>16</v>
      </c>
      <c r="AA4" s="48">
        <v>17</v>
      </c>
      <c r="AB4" s="48">
        <v>18</v>
      </c>
      <c r="AC4" s="48">
        <v>19</v>
      </c>
      <c r="AD4" s="48">
        <v>20</v>
      </c>
      <c r="AE4" s="48">
        <v>21</v>
      </c>
      <c r="AF4" s="48">
        <v>22</v>
      </c>
      <c r="AG4" s="48">
        <v>23</v>
      </c>
      <c r="AH4" s="48">
        <v>24</v>
      </c>
      <c r="AI4" s="219"/>
      <c r="AJ4" s="124"/>
      <c r="AK4" s="124"/>
      <c r="AL4" s="224"/>
    </row>
    <row r="5" spans="1:38" s="1" customFormat="1" ht="31.5" customHeight="1">
      <c r="A5" s="101">
        <v>1</v>
      </c>
      <c r="B5" s="100" t="s">
        <v>278</v>
      </c>
      <c r="C5" s="101" t="s">
        <v>151</v>
      </c>
      <c r="D5" s="101" t="s">
        <v>74</v>
      </c>
      <c r="E5" s="101" t="s">
        <v>35</v>
      </c>
      <c r="F5" s="101" t="s">
        <v>234</v>
      </c>
      <c r="G5" s="101" t="s">
        <v>234</v>
      </c>
      <c r="H5" s="101">
        <v>2016</v>
      </c>
      <c r="I5" s="102" t="s">
        <v>3</v>
      </c>
      <c r="J5" s="102"/>
      <c r="K5" s="48">
        <v>205</v>
      </c>
      <c r="L5" s="48">
        <v>526</v>
      </c>
      <c r="M5" s="48">
        <v>296</v>
      </c>
      <c r="N5" s="48">
        <v>25</v>
      </c>
      <c r="O5" s="48">
        <v>93</v>
      </c>
      <c r="P5" s="48">
        <v>123</v>
      </c>
      <c r="Q5" s="48">
        <v>570</v>
      </c>
      <c r="R5" s="48">
        <v>556</v>
      </c>
      <c r="S5" s="48">
        <v>220</v>
      </c>
      <c r="T5" s="48">
        <v>206</v>
      </c>
      <c r="U5" s="48">
        <v>328</v>
      </c>
      <c r="V5" s="48">
        <v>682</v>
      </c>
      <c r="W5" s="48">
        <v>440</v>
      </c>
      <c r="X5" s="48">
        <v>200</v>
      </c>
      <c r="Y5" s="48">
        <v>848</v>
      </c>
      <c r="Z5" s="48">
        <v>273</v>
      </c>
      <c r="AA5" s="48">
        <v>287</v>
      </c>
      <c r="AB5" s="48">
        <v>214</v>
      </c>
      <c r="AC5" s="48">
        <v>566</v>
      </c>
      <c r="AD5" s="48">
        <v>436</v>
      </c>
      <c r="AE5" s="48">
        <v>40</v>
      </c>
      <c r="AF5" s="48">
        <v>107</v>
      </c>
      <c r="AG5" s="48">
        <v>160</v>
      </c>
      <c r="AH5" s="48">
        <v>1228</v>
      </c>
      <c r="AI5" s="163">
        <f>SUM(K5:AH5)</f>
        <v>8629</v>
      </c>
      <c r="AJ5" s="129">
        <v>42</v>
      </c>
      <c r="AK5" s="129">
        <v>362418</v>
      </c>
      <c r="AL5" s="224"/>
    </row>
    <row r="6" spans="1:38" s="1" customFormat="1" ht="47.25">
      <c r="A6" s="101">
        <v>2</v>
      </c>
      <c r="B6" s="100" t="s">
        <v>279</v>
      </c>
      <c r="C6" s="101" t="s">
        <v>152</v>
      </c>
      <c r="D6" s="101" t="s">
        <v>74</v>
      </c>
      <c r="E6" s="101" t="s">
        <v>36</v>
      </c>
      <c r="F6" s="101" t="s">
        <v>234</v>
      </c>
      <c r="G6" s="101" t="s">
        <v>234</v>
      </c>
      <c r="H6" s="101">
        <v>2016</v>
      </c>
      <c r="I6" s="102" t="s">
        <v>310</v>
      </c>
      <c r="J6" s="102"/>
      <c r="K6" s="48">
        <v>10</v>
      </c>
      <c r="L6" s="48">
        <v>25</v>
      </c>
      <c r="M6" s="48">
        <v>13</v>
      </c>
      <c r="N6" s="48">
        <v>2</v>
      </c>
      <c r="O6" s="48">
        <v>6</v>
      </c>
      <c r="P6" s="48">
        <v>5</v>
      </c>
      <c r="Q6" s="48">
        <v>30</v>
      </c>
      <c r="R6" s="48">
        <v>23</v>
      </c>
      <c r="S6" s="48">
        <v>16</v>
      </c>
      <c r="T6" s="48">
        <v>10</v>
      </c>
      <c r="U6" s="48">
        <v>21</v>
      </c>
      <c r="V6" s="48">
        <v>37</v>
      </c>
      <c r="W6" s="48">
        <v>16</v>
      </c>
      <c r="X6" s="48">
        <v>8</v>
      </c>
      <c r="Y6" s="48">
        <v>38</v>
      </c>
      <c r="Z6" s="48">
        <v>20</v>
      </c>
      <c r="AA6" s="48">
        <v>44</v>
      </c>
      <c r="AB6" s="48">
        <v>21</v>
      </c>
      <c r="AC6" s="48">
        <v>75</v>
      </c>
      <c r="AD6" s="48">
        <v>18</v>
      </c>
      <c r="AE6" s="48">
        <v>3</v>
      </c>
      <c r="AF6" s="48">
        <v>1</v>
      </c>
      <c r="AG6" s="48">
        <v>3</v>
      </c>
      <c r="AH6" s="48">
        <v>30</v>
      </c>
      <c r="AI6" s="163">
        <f aca="true" t="shared" si="0" ref="AI6:AI16">SUM(K6:AH6)</f>
        <v>475</v>
      </c>
      <c r="AJ6" s="343">
        <v>224</v>
      </c>
      <c r="AK6" s="343">
        <v>106400</v>
      </c>
      <c r="AL6" s="87" t="s">
        <v>436</v>
      </c>
    </row>
    <row r="7" spans="1:38" s="1" customFormat="1" ht="21" customHeight="1">
      <c r="A7" s="443" t="s">
        <v>242</v>
      </c>
      <c r="B7" s="444"/>
      <c r="C7" s="444"/>
      <c r="D7" s="444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63"/>
      <c r="AJ7" s="118"/>
      <c r="AK7" s="118"/>
      <c r="AL7" s="224"/>
    </row>
    <row r="8" spans="1:38" s="1" customFormat="1" ht="38.25" customHeight="1">
      <c r="A8" s="101">
        <v>3</v>
      </c>
      <c r="B8" s="100" t="s">
        <v>138</v>
      </c>
      <c r="C8" s="101" t="s">
        <v>151</v>
      </c>
      <c r="D8" s="101" t="s">
        <v>74</v>
      </c>
      <c r="E8" s="101" t="s">
        <v>116</v>
      </c>
      <c r="F8" s="101" t="s">
        <v>234</v>
      </c>
      <c r="G8" s="101" t="s">
        <v>234</v>
      </c>
      <c r="H8" s="101">
        <v>2010</v>
      </c>
      <c r="I8" s="102" t="s">
        <v>3</v>
      </c>
      <c r="J8" s="102"/>
      <c r="K8" s="51">
        <v>190</v>
      </c>
      <c r="L8" s="51">
        <v>485</v>
      </c>
      <c r="M8" s="51">
        <v>261</v>
      </c>
      <c r="N8" s="51">
        <v>25</v>
      </c>
      <c r="O8" s="51">
        <v>93</v>
      </c>
      <c r="P8" s="51">
        <v>128</v>
      </c>
      <c r="Q8" s="51">
        <v>540</v>
      </c>
      <c r="R8" s="51">
        <v>476</v>
      </c>
      <c r="S8" s="51">
        <v>280</v>
      </c>
      <c r="T8" s="51">
        <v>191</v>
      </c>
      <c r="U8" s="51">
        <v>408</v>
      </c>
      <c r="V8" s="51">
        <v>676</v>
      </c>
      <c r="W8" s="51">
        <v>412</v>
      </c>
      <c r="X8" s="51">
        <v>170</v>
      </c>
      <c r="Y8" s="51">
        <v>869</v>
      </c>
      <c r="Z8" s="51">
        <v>254</v>
      </c>
      <c r="AA8" s="51">
        <v>297</v>
      </c>
      <c r="AB8" s="51">
        <v>242</v>
      </c>
      <c r="AC8" s="51">
        <v>474</v>
      </c>
      <c r="AD8" s="51">
        <v>436</v>
      </c>
      <c r="AE8" s="51">
        <v>200</v>
      </c>
      <c r="AF8" s="51">
        <v>60</v>
      </c>
      <c r="AG8" s="51">
        <v>90</v>
      </c>
      <c r="AH8" s="51">
        <v>834</v>
      </c>
      <c r="AI8" s="163">
        <f t="shared" si="0"/>
        <v>8091</v>
      </c>
      <c r="AJ8" s="129">
        <v>69</v>
      </c>
      <c r="AK8" s="129">
        <v>558279</v>
      </c>
      <c r="AL8" s="224"/>
    </row>
    <row r="9" spans="1:38" s="1" customFormat="1" ht="23.25" customHeight="1">
      <c r="A9" s="443" t="s">
        <v>243</v>
      </c>
      <c r="B9" s="444"/>
      <c r="C9" s="444"/>
      <c r="D9" s="444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63"/>
      <c r="AJ9" s="118"/>
      <c r="AK9" s="118"/>
      <c r="AL9" s="224"/>
    </row>
    <row r="10" spans="1:38" s="1" customFormat="1" ht="49.5" customHeight="1">
      <c r="A10" s="101">
        <v>4</v>
      </c>
      <c r="B10" s="100" t="s">
        <v>184</v>
      </c>
      <c r="C10" s="101" t="s">
        <v>151</v>
      </c>
      <c r="D10" s="101" t="s">
        <v>74</v>
      </c>
      <c r="E10" s="101" t="s">
        <v>48</v>
      </c>
      <c r="F10" s="101" t="s">
        <v>234</v>
      </c>
      <c r="G10" s="101" t="s">
        <v>234</v>
      </c>
      <c r="H10" s="101">
        <v>2019</v>
      </c>
      <c r="I10" s="102" t="s">
        <v>3</v>
      </c>
      <c r="J10" s="102"/>
      <c r="K10" s="48">
        <v>246</v>
      </c>
      <c r="L10" s="48">
        <v>463</v>
      </c>
      <c r="M10" s="48">
        <v>315</v>
      </c>
      <c r="N10" s="48">
        <v>25</v>
      </c>
      <c r="O10" s="48">
        <v>103</v>
      </c>
      <c r="P10" s="48">
        <v>153</v>
      </c>
      <c r="Q10" s="48">
        <v>675</v>
      </c>
      <c r="R10" s="48">
        <v>481</v>
      </c>
      <c r="S10" s="48">
        <v>280</v>
      </c>
      <c r="T10" s="48">
        <v>236</v>
      </c>
      <c r="U10" s="48">
        <v>378</v>
      </c>
      <c r="V10" s="48">
        <v>599</v>
      </c>
      <c r="W10" s="48">
        <v>466</v>
      </c>
      <c r="X10" s="48">
        <v>250</v>
      </c>
      <c r="Y10" s="48">
        <v>888</v>
      </c>
      <c r="Z10" s="48">
        <v>320</v>
      </c>
      <c r="AA10" s="48">
        <v>345</v>
      </c>
      <c r="AB10" s="48">
        <v>274</v>
      </c>
      <c r="AC10" s="48">
        <v>629</v>
      </c>
      <c r="AD10" s="48">
        <v>452</v>
      </c>
      <c r="AE10" s="48">
        <v>240</v>
      </c>
      <c r="AF10" s="48">
        <v>98</v>
      </c>
      <c r="AG10" s="48">
        <v>160</v>
      </c>
      <c r="AH10" s="48">
        <v>1168</v>
      </c>
      <c r="AI10" s="163">
        <f t="shared" si="0"/>
        <v>9244</v>
      </c>
      <c r="AJ10" s="129">
        <v>70.3</v>
      </c>
      <c r="AK10" s="129">
        <v>649853.2</v>
      </c>
      <c r="AL10" s="224"/>
    </row>
    <row r="11" spans="1:38" s="1" customFormat="1" ht="66" customHeight="1">
      <c r="A11" s="101">
        <v>5</v>
      </c>
      <c r="B11" s="100" t="s">
        <v>185</v>
      </c>
      <c r="C11" s="101" t="s">
        <v>152</v>
      </c>
      <c r="D11" s="101" t="s">
        <v>74</v>
      </c>
      <c r="E11" s="101" t="s">
        <v>49</v>
      </c>
      <c r="F11" s="101" t="s">
        <v>234</v>
      </c>
      <c r="G11" s="101" t="s">
        <v>234</v>
      </c>
      <c r="H11" s="101">
        <v>2019</v>
      </c>
      <c r="I11" s="102" t="s">
        <v>310</v>
      </c>
      <c r="J11" s="102"/>
      <c r="K11" s="51">
        <v>13</v>
      </c>
      <c r="L11" s="51">
        <v>29</v>
      </c>
      <c r="M11" s="51">
        <v>19</v>
      </c>
      <c r="N11" s="51">
        <v>2</v>
      </c>
      <c r="O11" s="51">
        <v>7</v>
      </c>
      <c r="P11" s="51">
        <v>10</v>
      </c>
      <c r="Q11" s="51">
        <v>29</v>
      </c>
      <c r="R11" s="51">
        <v>88</v>
      </c>
      <c r="S11" s="51">
        <v>17</v>
      </c>
      <c r="T11" s="51">
        <v>19</v>
      </c>
      <c r="U11" s="51">
        <v>22</v>
      </c>
      <c r="V11" s="51">
        <v>40</v>
      </c>
      <c r="W11" s="51">
        <v>21</v>
      </c>
      <c r="X11" s="51">
        <v>12</v>
      </c>
      <c r="Y11" s="51">
        <v>44</v>
      </c>
      <c r="Z11" s="51">
        <v>25</v>
      </c>
      <c r="AA11" s="51">
        <v>34</v>
      </c>
      <c r="AB11" s="51">
        <v>12</v>
      </c>
      <c r="AC11" s="51">
        <v>37</v>
      </c>
      <c r="AD11" s="51">
        <v>18</v>
      </c>
      <c r="AE11" s="51">
        <v>4</v>
      </c>
      <c r="AF11" s="51">
        <v>1</v>
      </c>
      <c r="AG11" s="51">
        <v>4</v>
      </c>
      <c r="AH11" s="51">
        <v>38</v>
      </c>
      <c r="AI11" s="163">
        <f t="shared" si="0"/>
        <v>545</v>
      </c>
      <c r="AJ11" s="129">
        <v>315</v>
      </c>
      <c r="AK11" s="129">
        <v>171675</v>
      </c>
      <c r="AL11" s="224"/>
    </row>
    <row r="12" spans="1:38" s="8" customFormat="1" ht="45" customHeight="1">
      <c r="A12" s="205">
        <v>6</v>
      </c>
      <c r="B12" s="93" t="s">
        <v>207</v>
      </c>
      <c r="C12" s="135" t="s">
        <v>125</v>
      </c>
      <c r="D12" s="135" t="s">
        <v>74</v>
      </c>
      <c r="E12" s="135" t="s">
        <v>66</v>
      </c>
      <c r="F12" s="101" t="s">
        <v>234</v>
      </c>
      <c r="G12" s="101" t="s">
        <v>234</v>
      </c>
      <c r="H12" s="135">
        <v>2019</v>
      </c>
      <c r="I12" s="132" t="s">
        <v>177</v>
      </c>
      <c r="J12" s="132"/>
      <c r="K12" s="48">
        <v>332</v>
      </c>
      <c r="L12" s="48">
        <v>974</v>
      </c>
      <c r="M12" s="48">
        <v>436</v>
      </c>
      <c r="N12" s="48">
        <v>75</v>
      </c>
      <c r="O12" s="48">
        <v>161</v>
      </c>
      <c r="P12" s="48">
        <v>272</v>
      </c>
      <c r="Q12" s="48">
        <v>738</v>
      </c>
      <c r="R12" s="48">
        <v>1006</v>
      </c>
      <c r="S12" s="48">
        <v>437</v>
      </c>
      <c r="T12" s="48">
        <v>432</v>
      </c>
      <c r="U12" s="48">
        <v>557</v>
      </c>
      <c r="V12" s="48">
        <v>1360</v>
      </c>
      <c r="W12" s="48">
        <v>633</v>
      </c>
      <c r="X12" s="48">
        <v>380</v>
      </c>
      <c r="Y12" s="48">
        <v>979</v>
      </c>
      <c r="Z12" s="48">
        <v>489</v>
      </c>
      <c r="AA12" s="48">
        <v>275</v>
      </c>
      <c r="AB12" s="48">
        <v>255</v>
      </c>
      <c r="AC12" s="48">
        <v>719</v>
      </c>
      <c r="AD12" s="48">
        <v>577</v>
      </c>
      <c r="AE12" s="48">
        <v>410</v>
      </c>
      <c r="AF12" s="48">
        <v>150</v>
      </c>
      <c r="AG12" s="48">
        <v>200</v>
      </c>
      <c r="AH12" s="48">
        <v>2153</v>
      </c>
      <c r="AI12" s="163">
        <f t="shared" si="0"/>
        <v>14000</v>
      </c>
      <c r="AJ12" s="129">
        <v>22.35</v>
      </c>
      <c r="AK12" s="129">
        <v>312900</v>
      </c>
      <c r="AL12" s="399"/>
    </row>
    <row r="13" spans="1:38" s="1" customFormat="1" ht="22.5" customHeight="1">
      <c r="A13" s="443" t="s">
        <v>247</v>
      </c>
      <c r="B13" s="444"/>
      <c r="C13" s="444"/>
      <c r="D13" s="444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63"/>
      <c r="AJ13" s="118"/>
      <c r="AK13" s="118"/>
      <c r="AL13" s="224"/>
    </row>
    <row r="14" spans="1:38" s="8" customFormat="1" ht="63">
      <c r="A14" s="135">
        <v>7</v>
      </c>
      <c r="B14" s="93" t="s">
        <v>200</v>
      </c>
      <c r="C14" s="135" t="s">
        <v>151</v>
      </c>
      <c r="D14" s="135" t="s">
        <v>74</v>
      </c>
      <c r="E14" s="135" t="s">
        <v>201</v>
      </c>
      <c r="F14" s="207" t="s">
        <v>234</v>
      </c>
      <c r="G14" s="135" t="s">
        <v>234</v>
      </c>
      <c r="H14" s="135" t="s">
        <v>337</v>
      </c>
      <c r="I14" s="132" t="s">
        <v>428</v>
      </c>
      <c r="J14" s="132" t="s">
        <v>363</v>
      </c>
      <c r="K14" s="48">
        <v>267</v>
      </c>
      <c r="L14" s="48">
        <v>886</v>
      </c>
      <c r="M14" s="48">
        <v>535</v>
      </c>
      <c r="N14" s="48">
        <v>75</v>
      </c>
      <c r="O14" s="48">
        <v>146</v>
      </c>
      <c r="P14" s="48">
        <v>234</v>
      </c>
      <c r="Q14" s="48">
        <v>968</v>
      </c>
      <c r="R14" s="48">
        <v>1083</v>
      </c>
      <c r="S14" s="48">
        <v>504</v>
      </c>
      <c r="T14" s="48">
        <v>524</v>
      </c>
      <c r="U14" s="48">
        <v>554</v>
      </c>
      <c r="V14" s="48">
        <v>1366</v>
      </c>
      <c r="W14" s="48">
        <v>810</v>
      </c>
      <c r="X14" s="48">
        <v>385</v>
      </c>
      <c r="Y14" s="48">
        <v>1091</v>
      </c>
      <c r="Z14" s="48">
        <v>525</v>
      </c>
      <c r="AA14" s="48">
        <v>386</v>
      </c>
      <c r="AB14" s="48">
        <v>516</v>
      </c>
      <c r="AC14" s="48">
        <v>977</v>
      </c>
      <c r="AD14" s="48">
        <v>661</v>
      </c>
      <c r="AE14" s="48">
        <v>355</v>
      </c>
      <c r="AF14" s="48">
        <v>107</v>
      </c>
      <c r="AG14" s="48">
        <v>250</v>
      </c>
      <c r="AH14" s="48">
        <v>2258</v>
      </c>
      <c r="AI14" s="163">
        <f t="shared" si="0"/>
        <v>15463</v>
      </c>
      <c r="AJ14" s="129">
        <v>67</v>
      </c>
      <c r="AK14" s="129">
        <v>1036021</v>
      </c>
      <c r="AL14" s="399"/>
    </row>
    <row r="15" spans="1:38" s="1" customFormat="1" ht="21" customHeight="1">
      <c r="A15" s="443" t="s">
        <v>248</v>
      </c>
      <c r="B15" s="444"/>
      <c r="C15" s="444"/>
      <c r="D15" s="444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63"/>
      <c r="AJ15" s="118"/>
      <c r="AK15" s="118"/>
      <c r="AL15" s="224"/>
    </row>
    <row r="16" spans="1:38" s="1" customFormat="1" ht="32.25" thickBot="1">
      <c r="A16" s="182">
        <v>8</v>
      </c>
      <c r="B16" s="183" t="s">
        <v>104</v>
      </c>
      <c r="C16" s="139" t="s">
        <v>151</v>
      </c>
      <c r="D16" s="139" t="s">
        <v>74</v>
      </c>
      <c r="E16" s="139" t="s">
        <v>358</v>
      </c>
      <c r="F16" s="139" t="s">
        <v>234</v>
      </c>
      <c r="G16" s="139" t="s">
        <v>234</v>
      </c>
      <c r="H16" s="139">
        <v>2020</v>
      </c>
      <c r="I16" s="140" t="s">
        <v>428</v>
      </c>
      <c r="J16" s="208" t="s">
        <v>360</v>
      </c>
      <c r="K16" s="116">
        <v>389</v>
      </c>
      <c r="L16" s="116">
        <v>1036</v>
      </c>
      <c r="M16" s="116">
        <v>553</v>
      </c>
      <c r="N16" s="116">
        <v>75</v>
      </c>
      <c r="O16" s="116">
        <v>176</v>
      </c>
      <c r="P16" s="116">
        <v>264</v>
      </c>
      <c r="Q16" s="116">
        <v>892</v>
      </c>
      <c r="R16" s="116">
        <v>1107</v>
      </c>
      <c r="S16" s="116">
        <v>509</v>
      </c>
      <c r="T16" s="116">
        <v>607</v>
      </c>
      <c r="U16" s="116">
        <v>513</v>
      </c>
      <c r="V16" s="116">
        <v>1551</v>
      </c>
      <c r="W16" s="116">
        <v>797</v>
      </c>
      <c r="X16" s="116">
        <v>405</v>
      </c>
      <c r="Y16" s="116">
        <v>1136</v>
      </c>
      <c r="Z16" s="116">
        <v>539</v>
      </c>
      <c r="AA16" s="116">
        <v>421</v>
      </c>
      <c r="AB16" s="116">
        <v>457</v>
      </c>
      <c r="AC16" s="116">
        <v>854</v>
      </c>
      <c r="AD16" s="116">
        <v>661</v>
      </c>
      <c r="AE16" s="116">
        <v>415</v>
      </c>
      <c r="AF16" s="116">
        <v>202</v>
      </c>
      <c r="AG16" s="116">
        <v>260</v>
      </c>
      <c r="AH16" s="116">
        <v>2483</v>
      </c>
      <c r="AI16" s="209">
        <f t="shared" si="0"/>
        <v>16302</v>
      </c>
      <c r="AJ16" s="129">
        <v>26</v>
      </c>
      <c r="AK16" s="129">
        <v>423852</v>
      </c>
      <c r="AL16" s="224"/>
    </row>
    <row r="17" spans="1:38" s="8" customFormat="1" ht="31.5" customHeight="1" thickBot="1">
      <c r="A17" s="342"/>
      <c r="B17" s="466" t="s">
        <v>417</v>
      </c>
      <c r="C17" s="467"/>
      <c r="D17" s="467"/>
      <c r="E17" s="485"/>
      <c r="F17" s="485"/>
      <c r="G17" s="485"/>
      <c r="H17" s="485"/>
      <c r="I17" s="485"/>
      <c r="J17" s="486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39">
        <f>SUM(AI5:AI16)</f>
        <v>72749</v>
      </c>
      <c r="AJ17" s="341"/>
      <c r="AK17" s="341">
        <f>SUM(AK5:AK16)</f>
        <v>3621398.2</v>
      </c>
      <c r="AL17" s="399"/>
    </row>
    <row r="18" spans="1:38" ht="53.25" customHeight="1">
      <c r="A18" s="414" t="s">
        <v>216</v>
      </c>
      <c r="B18" s="414"/>
      <c r="C18" s="414"/>
      <c r="D18" s="414"/>
      <c r="E18" s="414"/>
      <c r="F18" s="414"/>
      <c r="G18" s="414"/>
      <c r="H18" s="414"/>
      <c r="I18" s="414"/>
      <c r="J18" s="307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218"/>
      <c r="AJ18" s="319"/>
      <c r="AK18" s="319"/>
      <c r="AL18" s="400"/>
    </row>
    <row r="19" spans="1:38" ht="35.25" customHeight="1">
      <c r="A19" s="479" t="s">
        <v>231</v>
      </c>
      <c r="B19" s="480"/>
      <c r="C19" s="480"/>
      <c r="D19" s="417">
        <f ca="1">TODAY()</f>
        <v>44013</v>
      </c>
      <c r="E19" s="418"/>
      <c r="F19" s="210"/>
      <c r="G19" s="211"/>
      <c r="H19" s="211"/>
      <c r="I19" s="212"/>
      <c r="J19" s="213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87"/>
      <c r="AJ19" s="118"/>
      <c r="AK19" s="118"/>
      <c r="AL19" s="400"/>
    </row>
    <row r="20" spans="1:38" ht="19.5" customHeight="1">
      <c r="A20" s="477" t="s">
        <v>301</v>
      </c>
      <c r="B20" s="477"/>
      <c r="C20" s="477" t="s">
        <v>211</v>
      </c>
      <c r="D20" s="477"/>
      <c r="E20" s="477"/>
      <c r="F20" s="477"/>
      <c r="G20" s="477" t="s">
        <v>222</v>
      </c>
      <c r="H20" s="477"/>
      <c r="I20" s="478"/>
      <c r="J20" s="215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151"/>
      <c r="AI20" s="87"/>
      <c r="AJ20" s="118"/>
      <c r="AK20" s="118"/>
      <c r="AL20" s="400"/>
    </row>
    <row r="21" spans="1:38" ht="39.75" customHeight="1">
      <c r="A21" s="477" t="s">
        <v>212</v>
      </c>
      <c r="B21" s="477"/>
      <c r="C21" s="477" t="s">
        <v>305</v>
      </c>
      <c r="D21" s="477"/>
      <c r="E21" s="477"/>
      <c r="F21" s="477"/>
      <c r="G21" s="477" t="s">
        <v>317</v>
      </c>
      <c r="H21" s="477"/>
      <c r="I21" s="483"/>
      <c r="J21" s="215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74"/>
      <c r="AI21" s="87"/>
      <c r="AJ21" s="118"/>
      <c r="AK21" s="118"/>
      <c r="AL21" s="400" t="s">
        <v>70</v>
      </c>
    </row>
    <row r="22" spans="1:38" ht="20.25" customHeight="1">
      <c r="A22" s="481" t="s">
        <v>259</v>
      </c>
      <c r="B22" s="482"/>
      <c r="C22" s="482"/>
      <c r="D22" s="482"/>
      <c r="E22" s="482"/>
      <c r="F22" s="482"/>
      <c r="G22" s="482"/>
      <c r="H22" s="482"/>
      <c r="I22" s="482"/>
      <c r="J22" s="216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191"/>
      <c r="AI22" s="87"/>
      <c r="AJ22" s="118"/>
      <c r="AK22" s="118"/>
      <c r="AL22" s="400"/>
    </row>
    <row r="23" spans="1:38" ht="43.5" customHeight="1">
      <c r="A23" s="410" t="s">
        <v>426</v>
      </c>
      <c r="B23" s="410"/>
      <c r="C23" s="410"/>
      <c r="D23" s="410"/>
      <c r="E23" s="410"/>
      <c r="F23" s="410"/>
      <c r="G23" s="410"/>
      <c r="H23" s="410"/>
      <c r="I23" s="476"/>
      <c r="J23" s="217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151"/>
      <c r="AI23" s="87"/>
      <c r="AJ23" s="118"/>
      <c r="AK23" s="118"/>
      <c r="AL23" s="400"/>
    </row>
    <row r="24" spans="11:34" ht="18"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</row>
    <row r="25" spans="11:34" ht="18"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</row>
    <row r="26" spans="11:34" ht="18"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</row>
    <row r="27" spans="11:34" ht="18"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</row>
    <row r="28" spans="11:34" ht="18"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</row>
    <row r="29" spans="11:34" ht="18"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</row>
    <row r="30" spans="11:34" ht="18"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</row>
    <row r="33" spans="11:34" ht="18"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</sheetData>
  <sheetProtection/>
  <mergeCells count="31">
    <mergeCell ref="C21:F21"/>
    <mergeCell ref="G2:G3"/>
    <mergeCell ref="A15:D15"/>
    <mergeCell ref="B17:J17"/>
    <mergeCell ref="A4:D4"/>
    <mergeCell ref="A13:D13"/>
    <mergeCell ref="A18:I18"/>
    <mergeCell ref="AL2:AL3"/>
    <mergeCell ref="AI2:AI3"/>
    <mergeCell ref="B2:B3"/>
    <mergeCell ref="C2:C3"/>
    <mergeCell ref="D2:D3"/>
    <mergeCell ref="A9:D9"/>
    <mergeCell ref="F2:F3"/>
    <mergeCell ref="E2:E3"/>
    <mergeCell ref="A1:AK1"/>
    <mergeCell ref="A2:A3"/>
    <mergeCell ref="AJ2:AK2"/>
    <mergeCell ref="H2:H3"/>
    <mergeCell ref="I2:I3"/>
    <mergeCell ref="A7:D7"/>
    <mergeCell ref="A23:I23"/>
    <mergeCell ref="A20:B20"/>
    <mergeCell ref="C20:F20"/>
    <mergeCell ref="G20:I20"/>
    <mergeCell ref="A21:B21"/>
    <mergeCell ref="J2:J3"/>
    <mergeCell ref="D19:E19"/>
    <mergeCell ref="A19:C19"/>
    <mergeCell ref="A22:I22"/>
    <mergeCell ref="G21:I21"/>
  </mergeCells>
  <printOptions/>
  <pageMargins left="0.42" right="0.39" top="0.4330708661417323" bottom="0.3937007874015748" header="0.2755905511811024" footer="0.16"/>
  <pageSetup fitToHeight="0" fitToWidth="1" horizontalDpi="600" verticalDpi="600" orientation="landscape" paperSize="9" scale="77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31"/>
  <sheetViews>
    <sheetView view="pageBreakPreview" zoomScaleSheetLayoutView="100" workbookViewId="0" topLeftCell="A1">
      <selection activeCell="A1" sqref="A1:AK16"/>
    </sheetView>
  </sheetViews>
  <sheetFormatPr defaultColWidth="9.140625" defaultRowHeight="12.75"/>
  <cols>
    <col min="1" max="1" width="6.00390625" style="35" customWidth="1"/>
    <col min="2" max="2" width="22.28125" style="25" customWidth="1"/>
    <col min="3" max="3" width="10.8515625" style="26" customWidth="1"/>
    <col min="4" max="4" width="8.00390625" style="26" customWidth="1"/>
    <col min="5" max="5" width="13.421875" style="26" customWidth="1"/>
    <col min="6" max="6" width="7.421875" style="26" customWidth="1"/>
    <col min="7" max="7" width="9.7109375" style="26" customWidth="1"/>
    <col min="8" max="8" width="7.7109375" style="26" customWidth="1"/>
    <col min="9" max="9" width="12.00390625" style="3" customWidth="1"/>
    <col min="10" max="10" width="10.140625" style="3" customWidth="1"/>
    <col min="11" max="11" width="7.57421875" style="54" hidden="1" customWidth="1"/>
    <col min="12" max="13" width="7.8515625" style="54" hidden="1" customWidth="1"/>
    <col min="14" max="34" width="9.140625" style="54" hidden="1" customWidth="1"/>
    <col min="35" max="35" width="12.8515625" style="227" customWidth="1"/>
    <col min="36" max="36" width="12.7109375" style="228" customWidth="1"/>
    <col min="37" max="37" width="15.140625" style="228" customWidth="1"/>
    <col min="38" max="38" width="19.7109375" style="25" customWidth="1"/>
    <col min="39" max="16384" width="9.140625" style="25" customWidth="1"/>
  </cols>
  <sheetData>
    <row r="1" spans="1:37" s="202" customFormat="1" ht="40.5" customHeight="1">
      <c r="A1" s="463" t="s">
        <v>438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</row>
    <row r="2" spans="1:38" s="64" customFormat="1" ht="42" customHeight="1">
      <c r="A2" s="419" t="s">
        <v>8</v>
      </c>
      <c r="B2" s="419" t="s">
        <v>126</v>
      </c>
      <c r="C2" s="426" t="s">
        <v>105</v>
      </c>
      <c r="D2" s="419" t="s">
        <v>210</v>
      </c>
      <c r="E2" s="419" t="s">
        <v>169</v>
      </c>
      <c r="F2" s="419" t="s">
        <v>170</v>
      </c>
      <c r="G2" s="487" t="s">
        <v>175</v>
      </c>
      <c r="H2" s="426" t="s">
        <v>67</v>
      </c>
      <c r="I2" s="426" t="s">
        <v>209</v>
      </c>
      <c r="J2" s="426" t="s">
        <v>171</v>
      </c>
      <c r="K2" s="81" t="s">
        <v>384</v>
      </c>
      <c r="L2" s="81" t="s">
        <v>385</v>
      </c>
      <c r="M2" s="81" t="s">
        <v>386</v>
      </c>
      <c r="N2" s="81" t="s">
        <v>387</v>
      </c>
      <c r="O2" s="81" t="s">
        <v>388</v>
      </c>
      <c r="P2" s="81" t="s">
        <v>389</v>
      </c>
      <c r="Q2" s="81" t="s">
        <v>390</v>
      </c>
      <c r="R2" s="81" t="s">
        <v>391</v>
      </c>
      <c r="S2" s="81" t="s">
        <v>392</v>
      </c>
      <c r="T2" s="81" t="s">
        <v>393</v>
      </c>
      <c r="U2" s="81" t="s">
        <v>394</v>
      </c>
      <c r="V2" s="81" t="s">
        <v>395</v>
      </c>
      <c r="W2" s="81" t="s">
        <v>396</v>
      </c>
      <c r="X2" s="81" t="s">
        <v>397</v>
      </c>
      <c r="Y2" s="81" t="s">
        <v>398</v>
      </c>
      <c r="Z2" s="81" t="s">
        <v>399</v>
      </c>
      <c r="AA2" s="81" t="s">
        <v>400</v>
      </c>
      <c r="AB2" s="81" t="s">
        <v>401</v>
      </c>
      <c r="AC2" s="81" t="s">
        <v>402</v>
      </c>
      <c r="AD2" s="81" t="s">
        <v>403</v>
      </c>
      <c r="AE2" s="81" t="s">
        <v>404</v>
      </c>
      <c r="AF2" s="81" t="s">
        <v>405</v>
      </c>
      <c r="AG2" s="81" t="s">
        <v>406</v>
      </c>
      <c r="AH2" s="81" t="s">
        <v>407</v>
      </c>
      <c r="AI2" s="426" t="s">
        <v>414</v>
      </c>
      <c r="AJ2" s="438" t="str">
        <f>'Class III'!AI2</f>
        <v>Thinley Pelbar Printers &amp; Publisers</v>
      </c>
      <c r="AK2" s="484"/>
      <c r="AL2" s="473" t="s">
        <v>435</v>
      </c>
    </row>
    <row r="3" spans="1:38" s="64" customFormat="1" ht="39" customHeight="1">
      <c r="A3" s="425"/>
      <c r="B3" s="425"/>
      <c r="C3" s="427"/>
      <c r="D3" s="425"/>
      <c r="E3" s="425"/>
      <c r="F3" s="425"/>
      <c r="G3" s="488"/>
      <c r="H3" s="427"/>
      <c r="I3" s="427"/>
      <c r="J3" s="427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489"/>
      <c r="AJ3" s="117" t="s">
        <v>409</v>
      </c>
      <c r="AK3" s="117" t="s">
        <v>410</v>
      </c>
      <c r="AL3" s="474"/>
    </row>
    <row r="4" spans="1:38" s="203" customFormat="1" ht="20.25" customHeight="1">
      <c r="A4" s="443" t="s">
        <v>241</v>
      </c>
      <c r="B4" s="444"/>
      <c r="C4" s="444"/>
      <c r="D4" s="470"/>
      <c r="E4" s="185"/>
      <c r="F4" s="185"/>
      <c r="G4" s="222"/>
      <c r="H4" s="185"/>
      <c r="I4" s="185"/>
      <c r="J4" s="185"/>
      <c r="K4" s="48">
        <v>1</v>
      </c>
      <c r="L4" s="48">
        <v>2</v>
      </c>
      <c r="M4" s="48">
        <v>3</v>
      </c>
      <c r="N4" s="48">
        <v>4</v>
      </c>
      <c r="O4" s="48">
        <v>5</v>
      </c>
      <c r="P4" s="48">
        <v>6</v>
      </c>
      <c r="Q4" s="48">
        <v>7</v>
      </c>
      <c r="R4" s="48">
        <v>8</v>
      </c>
      <c r="S4" s="48">
        <v>9</v>
      </c>
      <c r="T4" s="48">
        <v>10</v>
      </c>
      <c r="U4" s="48">
        <v>11</v>
      </c>
      <c r="V4" s="48">
        <v>12</v>
      </c>
      <c r="W4" s="48">
        <v>13</v>
      </c>
      <c r="X4" s="48">
        <v>14</v>
      </c>
      <c r="Y4" s="48">
        <v>15</v>
      </c>
      <c r="Z4" s="48">
        <v>16</v>
      </c>
      <c r="AA4" s="48">
        <v>17</v>
      </c>
      <c r="AB4" s="48">
        <v>18</v>
      </c>
      <c r="AC4" s="48">
        <v>19</v>
      </c>
      <c r="AD4" s="48">
        <v>20</v>
      </c>
      <c r="AE4" s="48">
        <v>21</v>
      </c>
      <c r="AF4" s="48">
        <v>22</v>
      </c>
      <c r="AG4" s="48">
        <v>23</v>
      </c>
      <c r="AH4" s="48">
        <v>24</v>
      </c>
      <c r="AI4" s="152"/>
      <c r="AJ4" s="124"/>
      <c r="AK4" s="124"/>
      <c r="AL4" s="224"/>
    </row>
    <row r="5" spans="1:38" s="203" customFormat="1" ht="31.5">
      <c r="A5" s="101">
        <v>1</v>
      </c>
      <c r="B5" s="100" t="s">
        <v>281</v>
      </c>
      <c r="C5" s="101" t="s">
        <v>151</v>
      </c>
      <c r="D5" s="101" t="s">
        <v>75</v>
      </c>
      <c r="E5" s="101" t="s">
        <v>37</v>
      </c>
      <c r="F5" s="101" t="s">
        <v>234</v>
      </c>
      <c r="G5" s="159" t="s">
        <v>234</v>
      </c>
      <c r="H5" s="101">
        <v>2016</v>
      </c>
      <c r="I5" s="102" t="s">
        <v>3</v>
      </c>
      <c r="J5" s="102"/>
      <c r="K5" s="48">
        <v>229</v>
      </c>
      <c r="L5" s="48">
        <v>496</v>
      </c>
      <c r="M5" s="48">
        <v>295</v>
      </c>
      <c r="N5" s="48">
        <v>25</v>
      </c>
      <c r="O5" s="48">
        <v>85</v>
      </c>
      <c r="P5" s="48">
        <v>135</v>
      </c>
      <c r="Q5" s="48">
        <v>629</v>
      </c>
      <c r="R5" s="48">
        <v>531</v>
      </c>
      <c r="S5" s="48">
        <v>241</v>
      </c>
      <c r="T5" s="48">
        <v>179</v>
      </c>
      <c r="U5" s="48">
        <v>389</v>
      </c>
      <c r="V5" s="48">
        <v>780</v>
      </c>
      <c r="W5" s="48">
        <v>284</v>
      </c>
      <c r="X5" s="48">
        <v>162</v>
      </c>
      <c r="Y5" s="48">
        <v>828</v>
      </c>
      <c r="Z5" s="48">
        <v>198</v>
      </c>
      <c r="AA5" s="48">
        <v>260</v>
      </c>
      <c r="AB5" s="48">
        <v>193</v>
      </c>
      <c r="AC5" s="48">
        <v>510</v>
      </c>
      <c r="AD5" s="48">
        <v>369</v>
      </c>
      <c r="AE5" s="48">
        <v>145</v>
      </c>
      <c r="AF5" s="48">
        <v>105</v>
      </c>
      <c r="AG5" s="48">
        <v>110</v>
      </c>
      <c r="AH5" s="48">
        <v>1122</v>
      </c>
      <c r="AI5" s="87">
        <f>SUM(K5:AH5)</f>
        <v>8300</v>
      </c>
      <c r="AJ5" s="129">
        <v>46</v>
      </c>
      <c r="AK5" s="129">
        <v>381800</v>
      </c>
      <c r="AL5" s="224"/>
    </row>
    <row r="6" spans="1:38" s="203" customFormat="1" ht="47.25">
      <c r="A6" s="101">
        <v>2</v>
      </c>
      <c r="B6" s="100" t="s">
        <v>311</v>
      </c>
      <c r="C6" s="101" t="s">
        <v>154</v>
      </c>
      <c r="D6" s="101" t="s">
        <v>75</v>
      </c>
      <c r="E6" s="101" t="s">
        <v>46</v>
      </c>
      <c r="F6" s="101" t="s">
        <v>234</v>
      </c>
      <c r="G6" s="159" t="s">
        <v>234</v>
      </c>
      <c r="H6" s="101">
        <v>2018</v>
      </c>
      <c r="I6" s="102" t="s">
        <v>7</v>
      </c>
      <c r="J6" s="102"/>
      <c r="K6" s="48">
        <v>13</v>
      </c>
      <c r="L6" s="48">
        <v>206</v>
      </c>
      <c r="M6" s="48">
        <v>89</v>
      </c>
      <c r="N6" s="48">
        <v>25</v>
      </c>
      <c r="O6" s="48">
        <v>28</v>
      </c>
      <c r="P6" s="48">
        <v>30</v>
      </c>
      <c r="Q6" s="48">
        <v>173</v>
      </c>
      <c r="R6" s="48">
        <v>158</v>
      </c>
      <c r="S6" s="48">
        <v>67</v>
      </c>
      <c r="T6" s="48">
        <v>39</v>
      </c>
      <c r="U6" s="48">
        <v>185</v>
      </c>
      <c r="V6" s="48">
        <v>326</v>
      </c>
      <c r="W6" s="48">
        <v>97</v>
      </c>
      <c r="X6" s="48">
        <v>85</v>
      </c>
      <c r="Y6" s="48">
        <v>194</v>
      </c>
      <c r="Z6" s="48">
        <v>76</v>
      </c>
      <c r="AA6" s="48">
        <v>130</v>
      </c>
      <c r="AB6" s="48">
        <v>78</v>
      </c>
      <c r="AC6" s="48">
        <v>212</v>
      </c>
      <c r="AD6" s="48">
        <v>178</v>
      </c>
      <c r="AE6" s="48">
        <v>55</v>
      </c>
      <c r="AF6" s="48">
        <v>0</v>
      </c>
      <c r="AG6" s="48">
        <v>0</v>
      </c>
      <c r="AH6" s="48">
        <v>180</v>
      </c>
      <c r="AI6" s="87">
        <f aca="true" t="shared" si="0" ref="AI6:AI15">SUM(K6:AH6)</f>
        <v>2624</v>
      </c>
      <c r="AJ6" s="129">
        <v>19</v>
      </c>
      <c r="AK6" s="129">
        <v>49856</v>
      </c>
      <c r="AL6" s="224"/>
    </row>
    <row r="7" spans="1:38" s="203" customFormat="1" ht="18" customHeight="1">
      <c r="A7" s="443" t="s">
        <v>242</v>
      </c>
      <c r="B7" s="444"/>
      <c r="C7" s="444"/>
      <c r="D7" s="444"/>
      <c r="E7" s="150"/>
      <c r="F7" s="150"/>
      <c r="G7" s="150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87"/>
      <c r="AJ7" s="118"/>
      <c r="AK7" s="118"/>
      <c r="AL7" s="224"/>
    </row>
    <row r="8" spans="1:38" s="203" customFormat="1" ht="31.5">
      <c r="A8" s="101">
        <v>3</v>
      </c>
      <c r="B8" s="100" t="s">
        <v>139</v>
      </c>
      <c r="C8" s="101" t="s">
        <v>151</v>
      </c>
      <c r="D8" s="101" t="s">
        <v>75</v>
      </c>
      <c r="E8" s="101" t="s">
        <v>117</v>
      </c>
      <c r="F8" s="101" t="s">
        <v>234</v>
      </c>
      <c r="G8" s="159" t="s">
        <v>234</v>
      </c>
      <c r="H8" s="101">
        <v>2010</v>
      </c>
      <c r="I8" s="102" t="s">
        <v>3</v>
      </c>
      <c r="J8" s="102"/>
      <c r="K8" s="48">
        <v>291</v>
      </c>
      <c r="L8" s="48">
        <v>399</v>
      </c>
      <c r="M8" s="48">
        <v>230</v>
      </c>
      <c r="N8" s="48">
        <v>25</v>
      </c>
      <c r="O8" s="48">
        <v>95</v>
      </c>
      <c r="P8" s="48">
        <v>120</v>
      </c>
      <c r="Q8" s="48">
        <v>589</v>
      </c>
      <c r="R8" s="48">
        <v>441</v>
      </c>
      <c r="S8" s="48">
        <v>213</v>
      </c>
      <c r="T8" s="48">
        <v>165</v>
      </c>
      <c r="U8" s="48">
        <v>284</v>
      </c>
      <c r="V8" s="48">
        <v>600</v>
      </c>
      <c r="W8" s="48">
        <v>291</v>
      </c>
      <c r="X8" s="48">
        <v>175</v>
      </c>
      <c r="Y8" s="48">
        <v>714</v>
      </c>
      <c r="Z8" s="48">
        <v>234</v>
      </c>
      <c r="AA8" s="48">
        <v>295</v>
      </c>
      <c r="AB8" s="48">
        <v>235</v>
      </c>
      <c r="AC8" s="48">
        <v>443</v>
      </c>
      <c r="AD8" s="48">
        <v>0</v>
      </c>
      <c r="AE8" s="48">
        <v>295</v>
      </c>
      <c r="AF8" s="48">
        <v>100</v>
      </c>
      <c r="AG8" s="48">
        <v>90</v>
      </c>
      <c r="AH8" s="48">
        <v>880</v>
      </c>
      <c r="AI8" s="87">
        <f t="shared" si="0"/>
        <v>7204</v>
      </c>
      <c r="AJ8" s="343">
        <v>67</v>
      </c>
      <c r="AK8" s="343">
        <v>482668</v>
      </c>
      <c r="AL8" s="87" t="s">
        <v>436</v>
      </c>
    </row>
    <row r="9" spans="1:38" s="203" customFormat="1" ht="47.25">
      <c r="A9" s="104">
        <v>4</v>
      </c>
      <c r="B9" s="204" t="s">
        <v>141</v>
      </c>
      <c r="C9" s="104" t="s">
        <v>152</v>
      </c>
      <c r="D9" s="101" t="s">
        <v>75</v>
      </c>
      <c r="E9" s="104" t="s">
        <v>118</v>
      </c>
      <c r="F9" s="104" t="s">
        <v>234</v>
      </c>
      <c r="G9" s="223" t="s">
        <v>234</v>
      </c>
      <c r="H9" s="101">
        <v>2010</v>
      </c>
      <c r="I9" s="102" t="s">
        <v>310</v>
      </c>
      <c r="J9" s="102"/>
      <c r="K9" s="48">
        <v>9</v>
      </c>
      <c r="L9" s="48">
        <v>23</v>
      </c>
      <c r="M9" s="48">
        <v>10</v>
      </c>
      <c r="N9" s="48">
        <v>3</v>
      </c>
      <c r="O9" s="48">
        <v>6</v>
      </c>
      <c r="P9" s="48">
        <v>5</v>
      </c>
      <c r="Q9" s="48">
        <v>29</v>
      </c>
      <c r="R9" s="48">
        <v>23</v>
      </c>
      <c r="S9" s="48">
        <v>12</v>
      </c>
      <c r="T9" s="48">
        <v>10</v>
      </c>
      <c r="U9" s="48">
        <v>20</v>
      </c>
      <c r="V9" s="48">
        <v>31</v>
      </c>
      <c r="W9" s="48">
        <v>19</v>
      </c>
      <c r="X9" s="48">
        <v>8</v>
      </c>
      <c r="Y9" s="48">
        <v>40</v>
      </c>
      <c r="Z9" s="48">
        <v>15</v>
      </c>
      <c r="AA9" s="48">
        <v>24</v>
      </c>
      <c r="AB9" s="48">
        <v>11</v>
      </c>
      <c r="AC9" s="48">
        <v>32</v>
      </c>
      <c r="AD9" s="48">
        <v>7</v>
      </c>
      <c r="AE9" s="48">
        <v>4</v>
      </c>
      <c r="AF9" s="48">
        <v>2</v>
      </c>
      <c r="AG9" s="48">
        <v>3</v>
      </c>
      <c r="AH9" s="48">
        <v>24</v>
      </c>
      <c r="AI9" s="87">
        <f t="shared" si="0"/>
        <v>370</v>
      </c>
      <c r="AJ9" s="129">
        <v>157</v>
      </c>
      <c r="AK9" s="129">
        <v>58090</v>
      </c>
      <c r="AL9" s="224"/>
    </row>
    <row r="10" spans="1:38" s="203" customFormat="1" ht="15.75" customHeight="1">
      <c r="A10" s="443" t="s">
        <v>243</v>
      </c>
      <c r="B10" s="444"/>
      <c r="C10" s="444"/>
      <c r="D10" s="444"/>
      <c r="E10" s="150"/>
      <c r="F10" s="150"/>
      <c r="G10" s="150"/>
      <c r="H10" s="185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</row>
    <row r="11" spans="1:38" s="203" customFormat="1" ht="47.25">
      <c r="A11" s="101">
        <v>5</v>
      </c>
      <c r="B11" s="100" t="s">
        <v>167</v>
      </c>
      <c r="C11" s="101" t="s">
        <v>151</v>
      </c>
      <c r="D11" s="101" t="s">
        <v>75</v>
      </c>
      <c r="E11" s="101" t="s">
        <v>43</v>
      </c>
      <c r="F11" s="101" t="s">
        <v>234</v>
      </c>
      <c r="G11" s="159" t="s">
        <v>234</v>
      </c>
      <c r="H11" s="101">
        <v>2019</v>
      </c>
      <c r="I11" s="102" t="s">
        <v>3</v>
      </c>
      <c r="J11" s="102"/>
      <c r="K11" s="51">
        <v>295</v>
      </c>
      <c r="L11" s="51">
        <v>450</v>
      </c>
      <c r="M11" s="51">
        <v>275</v>
      </c>
      <c r="N11" s="51">
        <v>25</v>
      </c>
      <c r="O11" s="51">
        <v>105</v>
      </c>
      <c r="P11" s="51">
        <v>185</v>
      </c>
      <c r="Q11" s="51">
        <v>694</v>
      </c>
      <c r="R11" s="51">
        <v>466</v>
      </c>
      <c r="S11" s="51">
        <v>274</v>
      </c>
      <c r="T11" s="51">
        <v>223</v>
      </c>
      <c r="U11" s="51">
        <v>330</v>
      </c>
      <c r="V11" s="51">
        <v>680</v>
      </c>
      <c r="W11" s="51">
        <v>368</v>
      </c>
      <c r="X11" s="51">
        <v>250</v>
      </c>
      <c r="Y11" s="51">
        <v>757</v>
      </c>
      <c r="Z11" s="51">
        <v>264</v>
      </c>
      <c r="AA11" s="51">
        <v>260</v>
      </c>
      <c r="AB11" s="51">
        <v>240</v>
      </c>
      <c r="AC11" s="51">
        <v>554</v>
      </c>
      <c r="AD11" s="51">
        <v>127</v>
      </c>
      <c r="AE11" s="51">
        <v>295</v>
      </c>
      <c r="AF11" s="51">
        <v>164</v>
      </c>
      <c r="AG11" s="51">
        <v>135</v>
      </c>
      <c r="AH11" s="51">
        <v>1160</v>
      </c>
      <c r="AI11" s="87">
        <f t="shared" si="0"/>
        <v>8576</v>
      </c>
      <c r="AJ11" s="129">
        <v>67</v>
      </c>
      <c r="AK11" s="129">
        <v>574592</v>
      </c>
      <c r="AL11" s="224"/>
    </row>
    <row r="12" spans="1:38" s="203" customFormat="1" ht="47.25">
      <c r="A12" s="101">
        <v>6</v>
      </c>
      <c r="B12" s="100" t="s">
        <v>47</v>
      </c>
      <c r="C12" s="101" t="s">
        <v>152</v>
      </c>
      <c r="D12" s="101" t="s">
        <v>75</v>
      </c>
      <c r="E12" s="101" t="s">
        <v>44</v>
      </c>
      <c r="F12" s="101" t="s">
        <v>234</v>
      </c>
      <c r="G12" s="159" t="s">
        <v>234</v>
      </c>
      <c r="H12" s="101">
        <v>2019</v>
      </c>
      <c r="I12" s="102" t="s">
        <v>310</v>
      </c>
      <c r="J12" s="102"/>
      <c r="K12" s="48">
        <v>15</v>
      </c>
      <c r="L12" s="48">
        <v>29</v>
      </c>
      <c r="M12" s="48">
        <v>18</v>
      </c>
      <c r="N12" s="48">
        <v>2</v>
      </c>
      <c r="O12" s="48">
        <v>7</v>
      </c>
      <c r="P12" s="48">
        <v>9</v>
      </c>
      <c r="Q12" s="48">
        <v>30</v>
      </c>
      <c r="R12" s="48">
        <v>30</v>
      </c>
      <c r="S12" s="48">
        <v>15</v>
      </c>
      <c r="T12" s="48">
        <v>19</v>
      </c>
      <c r="U12" s="48">
        <v>21</v>
      </c>
      <c r="V12" s="48">
        <v>34</v>
      </c>
      <c r="W12" s="48">
        <v>18</v>
      </c>
      <c r="X12" s="48">
        <v>12</v>
      </c>
      <c r="Y12" s="48">
        <v>40</v>
      </c>
      <c r="Z12" s="48">
        <v>22</v>
      </c>
      <c r="AA12" s="48">
        <v>24</v>
      </c>
      <c r="AB12" s="48">
        <v>13</v>
      </c>
      <c r="AC12" s="48">
        <v>33</v>
      </c>
      <c r="AD12" s="48">
        <v>60</v>
      </c>
      <c r="AE12" s="48">
        <v>3</v>
      </c>
      <c r="AF12" s="48">
        <v>1</v>
      </c>
      <c r="AG12" s="48">
        <v>4</v>
      </c>
      <c r="AH12" s="48">
        <v>35</v>
      </c>
      <c r="AI12" s="87">
        <f t="shared" si="0"/>
        <v>494</v>
      </c>
      <c r="AJ12" s="129">
        <v>240</v>
      </c>
      <c r="AK12" s="129">
        <v>118560</v>
      </c>
      <c r="AL12" s="224"/>
    </row>
    <row r="13" spans="1:38" s="206" customFormat="1" ht="51" customHeight="1">
      <c r="A13" s="135">
        <v>7</v>
      </c>
      <c r="B13" s="93" t="s">
        <v>208</v>
      </c>
      <c r="C13" s="135" t="s">
        <v>125</v>
      </c>
      <c r="D13" s="135" t="s">
        <v>75</v>
      </c>
      <c r="E13" s="135" t="s">
        <v>66</v>
      </c>
      <c r="F13" s="135" t="s">
        <v>234</v>
      </c>
      <c r="G13" s="225" t="s">
        <v>234</v>
      </c>
      <c r="H13" s="135">
        <v>2019</v>
      </c>
      <c r="I13" s="132" t="s">
        <v>177</v>
      </c>
      <c r="J13" s="132"/>
      <c r="K13" s="51">
        <v>366</v>
      </c>
      <c r="L13" s="51">
        <v>945</v>
      </c>
      <c r="M13" s="51">
        <v>556</v>
      </c>
      <c r="N13" s="51">
        <v>70</v>
      </c>
      <c r="O13" s="51">
        <v>166</v>
      </c>
      <c r="P13" s="51">
        <v>262</v>
      </c>
      <c r="Q13" s="51">
        <v>744</v>
      </c>
      <c r="R13" s="51">
        <v>978</v>
      </c>
      <c r="S13" s="51">
        <v>440</v>
      </c>
      <c r="T13" s="51">
        <v>453</v>
      </c>
      <c r="U13" s="51">
        <v>533</v>
      </c>
      <c r="V13" s="51">
        <v>1422</v>
      </c>
      <c r="W13" s="51">
        <v>604</v>
      </c>
      <c r="X13" s="51">
        <v>315</v>
      </c>
      <c r="Y13" s="51">
        <v>948</v>
      </c>
      <c r="Z13" s="51">
        <v>425</v>
      </c>
      <c r="AA13" s="51">
        <v>205</v>
      </c>
      <c r="AB13" s="51">
        <v>461</v>
      </c>
      <c r="AC13" s="51">
        <v>763</v>
      </c>
      <c r="AD13" s="51">
        <v>448</v>
      </c>
      <c r="AE13" s="51">
        <v>450</v>
      </c>
      <c r="AF13" s="51">
        <v>205</v>
      </c>
      <c r="AG13" s="51">
        <v>230</v>
      </c>
      <c r="AH13" s="51">
        <v>1951</v>
      </c>
      <c r="AI13" s="87">
        <f t="shared" si="0"/>
        <v>13940</v>
      </c>
      <c r="AJ13" s="129">
        <v>17</v>
      </c>
      <c r="AK13" s="129">
        <v>236980</v>
      </c>
      <c r="AL13" s="399"/>
    </row>
    <row r="14" spans="1:38" s="203" customFormat="1" ht="15.75" customHeight="1">
      <c r="A14" s="443" t="s">
        <v>248</v>
      </c>
      <c r="B14" s="444"/>
      <c r="C14" s="444"/>
      <c r="D14" s="444"/>
      <c r="E14" s="150"/>
      <c r="F14" s="150"/>
      <c r="G14" s="150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87"/>
      <c r="AJ14" s="118"/>
      <c r="AK14" s="122"/>
      <c r="AL14" s="224"/>
    </row>
    <row r="15" spans="1:38" s="203" customFormat="1" ht="32.25" thickBot="1">
      <c r="A15" s="101">
        <v>8</v>
      </c>
      <c r="B15" s="100" t="s">
        <v>98</v>
      </c>
      <c r="C15" s="101" t="s">
        <v>151</v>
      </c>
      <c r="D15" s="101" t="s">
        <v>75</v>
      </c>
      <c r="E15" s="101" t="s">
        <v>100</v>
      </c>
      <c r="F15" s="101" t="s">
        <v>234</v>
      </c>
      <c r="G15" s="159" t="s">
        <v>234</v>
      </c>
      <c r="H15" s="101">
        <v>2016</v>
      </c>
      <c r="I15" s="102" t="s">
        <v>3</v>
      </c>
      <c r="J15" s="102"/>
      <c r="K15" s="48">
        <v>207</v>
      </c>
      <c r="L15" s="48">
        <v>390</v>
      </c>
      <c r="M15" s="48">
        <v>230</v>
      </c>
      <c r="N15" s="48">
        <v>25</v>
      </c>
      <c r="O15" s="48">
        <v>86</v>
      </c>
      <c r="P15" s="48">
        <v>145</v>
      </c>
      <c r="Q15" s="48">
        <v>557</v>
      </c>
      <c r="R15" s="48">
        <v>546</v>
      </c>
      <c r="S15" s="48">
        <v>269</v>
      </c>
      <c r="T15" s="48">
        <v>113</v>
      </c>
      <c r="U15" s="48">
        <v>390</v>
      </c>
      <c r="V15" s="48">
        <v>806</v>
      </c>
      <c r="W15" s="48">
        <v>343</v>
      </c>
      <c r="X15" s="48">
        <v>195</v>
      </c>
      <c r="Y15" s="48">
        <v>700</v>
      </c>
      <c r="Z15" s="48">
        <v>263</v>
      </c>
      <c r="AA15" s="48">
        <v>200</v>
      </c>
      <c r="AB15" s="48">
        <v>242</v>
      </c>
      <c r="AC15" s="48">
        <v>446</v>
      </c>
      <c r="AD15" s="48">
        <v>0</v>
      </c>
      <c r="AE15" s="48">
        <v>145</v>
      </c>
      <c r="AF15" s="48">
        <v>90</v>
      </c>
      <c r="AG15" s="48">
        <v>140</v>
      </c>
      <c r="AH15" s="48">
        <v>956</v>
      </c>
      <c r="AI15" s="87">
        <f t="shared" si="0"/>
        <v>7484</v>
      </c>
      <c r="AJ15" s="129">
        <v>34</v>
      </c>
      <c r="AK15" s="129">
        <v>254456</v>
      </c>
      <c r="AL15" s="224"/>
    </row>
    <row r="16" spans="1:38" s="203" customFormat="1" ht="24.75" customHeight="1" thickBot="1">
      <c r="A16" s="346"/>
      <c r="B16" s="466" t="s">
        <v>417</v>
      </c>
      <c r="C16" s="467"/>
      <c r="D16" s="467"/>
      <c r="E16" s="485"/>
      <c r="F16" s="485"/>
      <c r="G16" s="485"/>
      <c r="H16" s="485"/>
      <c r="I16" s="485"/>
      <c r="J16" s="486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02">
        <f>SUM(AI5:AI15)</f>
        <v>48992</v>
      </c>
      <c r="AJ16" s="323"/>
      <c r="AK16" s="323">
        <f>SUM(AK5:AK15)</f>
        <v>2157002</v>
      </c>
      <c r="AL16" s="224"/>
    </row>
    <row r="17" spans="1:38" s="203" customFormat="1" ht="60.75" customHeight="1">
      <c r="A17" s="414" t="s">
        <v>216</v>
      </c>
      <c r="B17" s="414"/>
      <c r="C17" s="414"/>
      <c r="D17" s="414"/>
      <c r="E17" s="414"/>
      <c r="F17" s="414"/>
      <c r="G17" s="414"/>
      <c r="H17" s="414"/>
      <c r="I17" s="414"/>
      <c r="J17" s="307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218"/>
      <c r="AJ17" s="319"/>
      <c r="AK17" s="319"/>
      <c r="AL17" s="224"/>
    </row>
    <row r="18" spans="1:38" ht="22.5" customHeight="1">
      <c r="A18" s="415" t="s">
        <v>377</v>
      </c>
      <c r="B18" s="416"/>
      <c r="C18" s="416"/>
      <c r="D18" s="416"/>
      <c r="E18" s="416"/>
      <c r="F18" s="416"/>
      <c r="G18" s="416"/>
      <c r="H18" s="416"/>
      <c r="I18" s="416"/>
      <c r="J18" s="215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7"/>
      <c r="AJ18" s="118"/>
      <c r="AK18" s="119"/>
      <c r="AL18" s="400"/>
    </row>
    <row r="19" spans="1:38" ht="19.5" customHeight="1">
      <c r="A19" s="477" t="s">
        <v>302</v>
      </c>
      <c r="B19" s="477"/>
      <c r="C19" s="477" t="s">
        <v>211</v>
      </c>
      <c r="D19" s="477"/>
      <c r="E19" s="477"/>
      <c r="F19" s="477"/>
      <c r="G19" s="477" t="s">
        <v>222</v>
      </c>
      <c r="H19" s="477"/>
      <c r="I19" s="483"/>
      <c r="J19" s="215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87"/>
      <c r="AJ19" s="118"/>
      <c r="AK19" s="118"/>
      <c r="AL19" s="400"/>
    </row>
    <row r="20" spans="1:38" ht="15.75" customHeight="1">
      <c r="A20" s="477" t="s">
        <v>212</v>
      </c>
      <c r="B20" s="477"/>
      <c r="C20" s="477" t="s">
        <v>305</v>
      </c>
      <c r="D20" s="477"/>
      <c r="E20" s="477"/>
      <c r="F20" s="477"/>
      <c r="G20" s="477" t="s">
        <v>317</v>
      </c>
      <c r="H20" s="477"/>
      <c r="I20" s="483"/>
      <c r="J20" s="215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87"/>
      <c r="AJ20" s="118"/>
      <c r="AK20" s="118"/>
      <c r="AL20" s="400"/>
    </row>
    <row r="21" spans="1:38" ht="15.75" customHeight="1">
      <c r="A21" s="411" t="s">
        <v>259</v>
      </c>
      <c r="B21" s="412"/>
      <c r="C21" s="412"/>
      <c r="D21" s="412"/>
      <c r="E21" s="412"/>
      <c r="F21" s="412"/>
      <c r="G21" s="412"/>
      <c r="H21" s="412"/>
      <c r="I21" s="412"/>
      <c r="J21" s="216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87"/>
      <c r="AJ21" s="118"/>
      <c r="AK21" s="118"/>
      <c r="AL21" s="400"/>
    </row>
    <row r="22" spans="1:38" ht="30" customHeight="1">
      <c r="A22" s="410" t="s">
        <v>426</v>
      </c>
      <c r="B22" s="410"/>
      <c r="C22" s="410"/>
      <c r="D22" s="410"/>
      <c r="E22" s="410"/>
      <c r="F22" s="410"/>
      <c r="G22" s="410"/>
      <c r="H22" s="410"/>
      <c r="I22" s="410"/>
      <c r="J22" s="217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87"/>
      <c r="AJ22" s="118"/>
      <c r="AK22" s="118"/>
      <c r="AL22" s="400"/>
    </row>
    <row r="23" spans="11:34" ht="15.75"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</row>
    <row r="24" spans="11:34" ht="15.75"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</row>
    <row r="25" spans="11:34" ht="15.75"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11:34" ht="15.75"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</row>
    <row r="27" spans="11:34" ht="15.75"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</row>
    <row r="28" spans="11:34" ht="15.75"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</row>
    <row r="31" spans="11:34" ht="15.75"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</sheetData>
  <sheetProtection/>
  <mergeCells count="29">
    <mergeCell ref="J2:J3"/>
    <mergeCell ref="I2:I3"/>
    <mergeCell ref="AL2:AL3"/>
    <mergeCell ref="E2:E3"/>
    <mergeCell ref="A2:A3"/>
    <mergeCell ref="B2:B3"/>
    <mergeCell ref="AI2:AI3"/>
    <mergeCell ref="AJ2:AK2"/>
    <mergeCell ref="F2:F3"/>
    <mergeCell ref="A1:AK1"/>
    <mergeCell ref="A18:I18"/>
    <mergeCell ref="A22:I22"/>
    <mergeCell ref="C19:F19"/>
    <mergeCell ref="G19:I19"/>
    <mergeCell ref="A20:B20"/>
    <mergeCell ref="A21:I21"/>
    <mergeCell ref="A17:I17"/>
    <mergeCell ref="A4:D4"/>
    <mergeCell ref="C20:F20"/>
    <mergeCell ref="G20:I20"/>
    <mergeCell ref="A19:B19"/>
    <mergeCell ref="B16:J16"/>
    <mergeCell ref="A7:D7"/>
    <mergeCell ref="A10:D10"/>
    <mergeCell ref="C2:C3"/>
    <mergeCell ref="D2:D3"/>
    <mergeCell ref="A14:D14"/>
    <mergeCell ref="H2:H3"/>
    <mergeCell ref="G2:G3"/>
  </mergeCells>
  <printOptions/>
  <pageMargins left="0.48" right="0.38" top="0.393700787401575" bottom="0.67" header="0.275590551181102" footer="0.16"/>
  <pageSetup horizontalDpi="600" verticalDpi="600" orientation="landscape" paperSize="9" scale="69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K30"/>
  <sheetViews>
    <sheetView view="pageBreakPreview" zoomScaleSheetLayoutView="100" workbookViewId="0" topLeftCell="A1">
      <selection activeCell="A1" sqref="A1:AK14"/>
    </sheetView>
  </sheetViews>
  <sheetFormatPr defaultColWidth="9.140625" defaultRowHeight="12.75"/>
  <cols>
    <col min="1" max="1" width="7.421875" style="0" customWidth="1"/>
    <col min="2" max="2" width="23.421875" style="0" customWidth="1"/>
    <col min="3" max="3" width="9.57421875" style="0" customWidth="1"/>
    <col min="4" max="4" width="7.140625" style="0" customWidth="1"/>
    <col min="5" max="5" width="11.28125" style="0" customWidth="1"/>
    <col min="6" max="6" width="10.00390625" style="0" customWidth="1"/>
    <col min="7" max="7" width="11.8515625" style="0" customWidth="1"/>
    <col min="8" max="8" width="9.8515625" style="0" customWidth="1"/>
    <col min="9" max="9" width="11.57421875" style="0" customWidth="1"/>
    <col min="10" max="10" width="9.7109375" style="0" customWidth="1"/>
    <col min="11" max="11" width="7.57421875" style="54" hidden="1" customWidth="1"/>
    <col min="12" max="13" width="7.8515625" style="54" hidden="1" customWidth="1"/>
    <col min="14" max="34" width="9.140625" style="54" hidden="1" customWidth="1"/>
    <col min="35" max="35" width="14.57421875" style="60" customWidth="1"/>
    <col min="36" max="36" width="12.7109375" style="125" customWidth="1"/>
    <col min="37" max="37" width="16.421875" style="125" customWidth="1"/>
  </cols>
  <sheetData>
    <row r="1" spans="1:37" ht="42.75" customHeight="1">
      <c r="A1" s="463" t="s">
        <v>439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</row>
    <row r="2" spans="1:37" s="10" customFormat="1" ht="42" customHeight="1">
      <c r="A2" s="419" t="s">
        <v>8</v>
      </c>
      <c r="B2" s="419" t="s">
        <v>126</v>
      </c>
      <c r="C2" s="419" t="s">
        <v>105</v>
      </c>
      <c r="D2" s="419" t="s">
        <v>210</v>
      </c>
      <c r="E2" s="419" t="s">
        <v>169</v>
      </c>
      <c r="F2" s="419" t="s">
        <v>170</v>
      </c>
      <c r="G2" s="419" t="s">
        <v>175</v>
      </c>
      <c r="H2" s="419" t="s">
        <v>67</v>
      </c>
      <c r="I2" s="419" t="s">
        <v>209</v>
      </c>
      <c r="J2" s="419" t="s">
        <v>171</v>
      </c>
      <c r="K2" s="81" t="s">
        <v>384</v>
      </c>
      <c r="L2" s="81" t="s">
        <v>385</v>
      </c>
      <c r="M2" s="81" t="s">
        <v>386</v>
      </c>
      <c r="N2" s="81" t="s">
        <v>387</v>
      </c>
      <c r="O2" s="81" t="s">
        <v>388</v>
      </c>
      <c r="P2" s="81" t="s">
        <v>389</v>
      </c>
      <c r="Q2" s="81" t="s">
        <v>390</v>
      </c>
      <c r="R2" s="81" t="s">
        <v>391</v>
      </c>
      <c r="S2" s="81" t="s">
        <v>392</v>
      </c>
      <c r="T2" s="81" t="s">
        <v>393</v>
      </c>
      <c r="U2" s="81" t="s">
        <v>394</v>
      </c>
      <c r="V2" s="81" t="s">
        <v>395</v>
      </c>
      <c r="W2" s="81" t="s">
        <v>396</v>
      </c>
      <c r="X2" s="81" t="s">
        <v>397</v>
      </c>
      <c r="Y2" s="81" t="s">
        <v>398</v>
      </c>
      <c r="Z2" s="81" t="s">
        <v>399</v>
      </c>
      <c r="AA2" s="81" t="s">
        <v>400</v>
      </c>
      <c r="AB2" s="81" t="s">
        <v>401</v>
      </c>
      <c r="AC2" s="81" t="s">
        <v>402</v>
      </c>
      <c r="AD2" s="81" t="s">
        <v>403</v>
      </c>
      <c r="AE2" s="81" t="s">
        <v>404</v>
      </c>
      <c r="AF2" s="81" t="s">
        <v>405</v>
      </c>
      <c r="AG2" s="81" t="s">
        <v>406</v>
      </c>
      <c r="AH2" s="81" t="s">
        <v>407</v>
      </c>
      <c r="AI2" s="419" t="s">
        <v>411</v>
      </c>
      <c r="AJ2" s="475" t="str">
        <f>'Class II'!AI2</f>
        <v>Thinley Pelbar Printers &amp; Publisers</v>
      </c>
      <c r="AK2" s="475"/>
    </row>
    <row r="3" spans="1:37" ht="45" customHeight="1">
      <c r="A3" s="420"/>
      <c r="B3" s="420"/>
      <c r="C3" s="420"/>
      <c r="D3" s="420"/>
      <c r="E3" s="420"/>
      <c r="F3" s="420"/>
      <c r="G3" s="420"/>
      <c r="H3" s="420"/>
      <c r="I3" s="420"/>
      <c r="J3" s="420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420"/>
      <c r="AJ3" s="117" t="s">
        <v>409</v>
      </c>
      <c r="AK3" s="117" t="s">
        <v>410</v>
      </c>
    </row>
    <row r="4" spans="1:37" ht="21" customHeight="1">
      <c r="A4" s="443" t="s">
        <v>241</v>
      </c>
      <c r="B4" s="444"/>
      <c r="C4" s="444"/>
      <c r="D4" s="470"/>
      <c r="E4" s="185"/>
      <c r="F4" s="185"/>
      <c r="G4" s="185"/>
      <c r="H4" s="185"/>
      <c r="I4" s="185"/>
      <c r="J4" s="185"/>
      <c r="K4" s="48">
        <v>1</v>
      </c>
      <c r="L4" s="48">
        <v>2</v>
      </c>
      <c r="M4" s="48">
        <v>3</v>
      </c>
      <c r="N4" s="48">
        <v>4</v>
      </c>
      <c r="O4" s="48">
        <v>5</v>
      </c>
      <c r="P4" s="48">
        <v>6</v>
      </c>
      <c r="Q4" s="48">
        <v>7</v>
      </c>
      <c r="R4" s="48">
        <v>8</v>
      </c>
      <c r="S4" s="48">
        <v>9</v>
      </c>
      <c r="T4" s="48">
        <v>10</v>
      </c>
      <c r="U4" s="48">
        <v>11</v>
      </c>
      <c r="V4" s="48">
        <v>12</v>
      </c>
      <c r="W4" s="48">
        <v>13</v>
      </c>
      <c r="X4" s="48">
        <v>14</v>
      </c>
      <c r="Y4" s="48">
        <v>15</v>
      </c>
      <c r="Z4" s="48">
        <v>16</v>
      </c>
      <c r="AA4" s="48">
        <v>17</v>
      </c>
      <c r="AB4" s="48">
        <v>18</v>
      </c>
      <c r="AC4" s="48">
        <v>19</v>
      </c>
      <c r="AD4" s="48">
        <v>20</v>
      </c>
      <c r="AE4" s="48">
        <v>21</v>
      </c>
      <c r="AF4" s="48">
        <v>22</v>
      </c>
      <c r="AG4" s="48">
        <v>23</v>
      </c>
      <c r="AH4" s="48">
        <v>24</v>
      </c>
      <c r="AI4" s="152"/>
      <c r="AJ4" s="118"/>
      <c r="AK4" s="118"/>
    </row>
    <row r="5" spans="1:37" ht="31.5">
      <c r="A5" s="101">
        <v>1</v>
      </c>
      <c r="B5" s="100" t="s">
        <v>280</v>
      </c>
      <c r="C5" s="101" t="s">
        <v>151</v>
      </c>
      <c r="D5" s="102" t="s">
        <v>76</v>
      </c>
      <c r="E5" s="102" t="s">
        <v>375</v>
      </c>
      <c r="F5" s="101" t="s">
        <v>234</v>
      </c>
      <c r="G5" s="101" t="s">
        <v>234</v>
      </c>
      <c r="H5" s="101">
        <v>2018</v>
      </c>
      <c r="I5" s="102" t="s">
        <v>3</v>
      </c>
      <c r="J5" s="102"/>
      <c r="K5" s="48">
        <v>35</v>
      </c>
      <c r="L5" s="48">
        <v>250</v>
      </c>
      <c r="M5" s="48">
        <v>38</v>
      </c>
      <c r="N5" s="48">
        <v>20</v>
      </c>
      <c r="O5" s="48">
        <v>40</v>
      </c>
      <c r="P5" s="48">
        <v>110</v>
      </c>
      <c r="Q5" s="48">
        <v>280</v>
      </c>
      <c r="R5" s="48">
        <v>307</v>
      </c>
      <c r="S5" s="48">
        <v>145</v>
      </c>
      <c r="T5" s="48">
        <v>146</v>
      </c>
      <c r="U5" s="48">
        <v>145</v>
      </c>
      <c r="V5" s="48">
        <v>405</v>
      </c>
      <c r="W5" s="48">
        <v>110</v>
      </c>
      <c r="X5" s="48">
        <v>110</v>
      </c>
      <c r="Y5" s="48">
        <v>323</v>
      </c>
      <c r="Z5" s="48">
        <v>135</v>
      </c>
      <c r="AA5" s="48">
        <v>80</v>
      </c>
      <c r="AB5" s="48">
        <v>95</v>
      </c>
      <c r="AC5" s="48">
        <v>445</v>
      </c>
      <c r="AD5" s="48">
        <v>494</v>
      </c>
      <c r="AE5" s="48">
        <v>86</v>
      </c>
      <c r="AF5" s="48">
        <v>20</v>
      </c>
      <c r="AG5" s="48">
        <v>160</v>
      </c>
      <c r="AH5" s="48">
        <v>390</v>
      </c>
      <c r="AI5" s="87">
        <f>SUM(K5:AH5)</f>
        <v>4369</v>
      </c>
      <c r="AJ5" s="129">
        <v>59.8</v>
      </c>
      <c r="AK5" s="129">
        <v>261266.2</v>
      </c>
    </row>
    <row r="6" spans="1:37" ht="47.25">
      <c r="A6" s="101">
        <v>2</v>
      </c>
      <c r="B6" s="100" t="s">
        <v>282</v>
      </c>
      <c r="C6" s="101" t="s">
        <v>152</v>
      </c>
      <c r="D6" s="102" t="s">
        <v>76</v>
      </c>
      <c r="E6" s="102" t="s">
        <v>376</v>
      </c>
      <c r="F6" s="101" t="s">
        <v>234</v>
      </c>
      <c r="G6" s="101" t="s">
        <v>234</v>
      </c>
      <c r="H6" s="101">
        <v>2018</v>
      </c>
      <c r="I6" s="102" t="s">
        <v>310</v>
      </c>
      <c r="J6" s="102"/>
      <c r="K6" s="48">
        <v>0</v>
      </c>
      <c r="L6" s="48">
        <v>9</v>
      </c>
      <c r="M6" s="48">
        <v>6</v>
      </c>
      <c r="N6" s="48">
        <v>0</v>
      </c>
      <c r="O6" s="48">
        <v>0</v>
      </c>
      <c r="P6" s="48">
        <v>2</v>
      </c>
      <c r="Q6" s="48">
        <v>13</v>
      </c>
      <c r="R6" s="48">
        <v>9</v>
      </c>
      <c r="S6" s="48">
        <v>6</v>
      </c>
      <c r="T6" s="48">
        <v>6</v>
      </c>
      <c r="U6" s="48">
        <v>9</v>
      </c>
      <c r="V6" s="48">
        <v>21</v>
      </c>
      <c r="W6" s="48">
        <v>9</v>
      </c>
      <c r="X6" s="48">
        <v>7</v>
      </c>
      <c r="Y6" s="48">
        <v>9</v>
      </c>
      <c r="Z6" s="48">
        <v>9</v>
      </c>
      <c r="AA6" s="48">
        <v>7</v>
      </c>
      <c r="AB6" s="48">
        <v>6</v>
      </c>
      <c r="AC6" s="48">
        <v>12</v>
      </c>
      <c r="AD6" s="48">
        <v>7</v>
      </c>
      <c r="AE6" s="48">
        <v>2</v>
      </c>
      <c r="AF6" s="48">
        <v>20</v>
      </c>
      <c r="AG6" s="48">
        <v>4</v>
      </c>
      <c r="AH6" s="48">
        <v>16</v>
      </c>
      <c r="AI6" s="87">
        <f aca="true" t="shared" si="0" ref="AI6:AI13">SUM(K6:AH6)</f>
        <v>189</v>
      </c>
      <c r="AJ6" s="129">
        <v>240</v>
      </c>
      <c r="AK6" s="129">
        <v>45360</v>
      </c>
    </row>
    <row r="7" spans="1:37" ht="15.75" customHeight="1">
      <c r="A7" s="443" t="s">
        <v>242</v>
      </c>
      <c r="B7" s="444"/>
      <c r="C7" s="444"/>
      <c r="D7" s="444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87"/>
      <c r="AJ7" s="118"/>
      <c r="AK7" s="118"/>
    </row>
    <row r="8" spans="1:37" ht="33.75" customHeight="1">
      <c r="A8" s="104">
        <v>3</v>
      </c>
      <c r="B8" s="204" t="s">
        <v>32</v>
      </c>
      <c r="C8" s="104" t="s">
        <v>151</v>
      </c>
      <c r="D8" s="102" t="s">
        <v>76</v>
      </c>
      <c r="E8" s="186" t="s">
        <v>119</v>
      </c>
      <c r="F8" s="104" t="s">
        <v>234</v>
      </c>
      <c r="G8" s="104" t="s">
        <v>234</v>
      </c>
      <c r="H8" s="104">
        <v>2007</v>
      </c>
      <c r="I8" s="102" t="s">
        <v>3</v>
      </c>
      <c r="J8" s="102"/>
      <c r="K8" s="48">
        <v>45</v>
      </c>
      <c r="L8" s="48">
        <v>175</v>
      </c>
      <c r="M8" s="48">
        <v>76</v>
      </c>
      <c r="N8" s="48">
        <v>20</v>
      </c>
      <c r="O8" s="48">
        <v>50</v>
      </c>
      <c r="P8" s="48">
        <v>85</v>
      </c>
      <c r="Q8" s="48">
        <v>305</v>
      </c>
      <c r="R8" s="48">
        <v>312</v>
      </c>
      <c r="S8" s="48">
        <v>145</v>
      </c>
      <c r="T8" s="48">
        <v>130</v>
      </c>
      <c r="U8" s="48">
        <v>176</v>
      </c>
      <c r="V8" s="48">
        <v>435</v>
      </c>
      <c r="W8" s="48">
        <v>178</v>
      </c>
      <c r="X8" s="48">
        <v>85</v>
      </c>
      <c r="Y8" s="48">
        <v>369</v>
      </c>
      <c r="Z8" s="48">
        <v>180</v>
      </c>
      <c r="AA8" s="48">
        <v>100</v>
      </c>
      <c r="AB8" s="48">
        <v>95</v>
      </c>
      <c r="AC8" s="48">
        <v>245</v>
      </c>
      <c r="AD8" s="48">
        <v>494</v>
      </c>
      <c r="AE8" s="48">
        <v>55</v>
      </c>
      <c r="AF8" s="48">
        <v>50</v>
      </c>
      <c r="AG8" s="48">
        <v>130</v>
      </c>
      <c r="AH8" s="48">
        <v>425</v>
      </c>
      <c r="AI8" s="87">
        <f t="shared" si="0"/>
        <v>4360</v>
      </c>
      <c r="AJ8" s="129">
        <v>64</v>
      </c>
      <c r="AK8" s="129">
        <v>279040</v>
      </c>
    </row>
    <row r="9" spans="1:37" ht="47.25">
      <c r="A9" s="104">
        <v>4</v>
      </c>
      <c r="B9" s="204" t="s">
        <v>142</v>
      </c>
      <c r="C9" s="104" t="s">
        <v>152</v>
      </c>
      <c r="D9" s="102" t="s">
        <v>76</v>
      </c>
      <c r="E9" s="186" t="s">
        <v>120</v>
      </c>
      <c r="F9" s="104" t="s">
        <v>234</v>
      </c>
      <c r="G9" s="104" t="s">
        <v>234</v>
      </c>
      <c r="H9" s="104">
        <v>2007</v>
      </c>
      <c r="I9" s="102" t="s">
        <v>310</v>
      </c>
      <c r="J9" s="102"/>
      <c r="K9" s="48">
        <v>4</v>
      </c>
      <c r="L9" s="48">
        <v>9</v>
      </c>
      <c r="M9" s="48">
        <v>3</v>
      </c>
      <c r="N9" s="48">
        <v>1</v>
      </c>
      <c r="O9" s="48">
        <v>0</v>
      </c>
      <c r="P9" s="48">
        <v>2</v>
      </c>
      <c r="Q9" s="48">
        <v>10</v>
      </c>
      <c r="R9" s="48">
        <v>9</v>
      </c>
      <c r="S9" s="48">
        <v>6</v>
      </c>
      <c r="T9" s="48">
        <v>4</v>
      </c>
      <c r="U9" s="48">
        <v>10</v>
      </c>
      <c r="V9" s="48">
        <v>19</v>
      </c>
      <c r="W9" s="48">
        <v>8</v>
      </c>
      <c r="X9" s="48">
        <v>5</v>
      </c>
      <c r="Y9" s="48">
        <v>9</v>
      </c>
      <c r="Z9" s="48">
        <v>9</v>
      </c>
      <c r="AA9" s="48">
        <v>7</v>
      </c>
      <c r="AB9" s="48">
        <v>5</v>
      </c>
      <c r="AC9" s="48">
        <v>11</v>
      </c>
      <c r="AD9" s="48">
        <v>5</v>
      </c>
      <c r="AE9" s="48">
        <v>2</v>
      </c>
      <c r="AF9" s="48">
        <v>0</v>
      </c>
      <c r="AG9" s="48">
        <v>3</v>
      </c>
      <c r="AH9" s="48">
        <v>13</v>
      </c>
      <c r="AI9" s="87">
        <f t="shared" si="0"/>
        <v>154</v>
      </c>
      <c r="AJ9" s="129">
        <v>385</v>
      </c>
      <c r="AK9" s="129">
        <v>59290</v>
      </c>
    </row>
    <row r="10" spans="1:37" ht="21" customHeight="1">
      <c r="A10" s="443" t="s">
        <v>247</v>
      </c>
      <c r="B10" s="444"/>
      <c r="C10" s="444"/>
      <c r="D10" s="444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87"/>
      <c r="AJ10" s="118"/>
      <c r="AK10" s="118"/>
    </row>
    <row r="11" spans="1:37" s="20" customFormat="1" ht="78.75">
      <c r="A11" s="135">
        <v>5</v>
      </c>
      <c r="B11" s="93" t="s">
        <v>203</v>
      </c>
      <c r="C11" s="135" t="s">
        <v>151</v>
      </c>
      <c r="D11" s="132" t="s">
        <v>76</v>
      </c>
      <c r="E11" s="132" t="s">
        <v>226</v>
      </c>
      <c r="F11" s="135" t="s">
        <v>234</v>
      </c>
      <c r="G11" s="135" t="s">
        <v>234</v>
      </c>
      <c r="H11" s="135" t="s">
        <v>337</v>
      </c>
      <c r="I11" s="132" t="s">
        <v>3</v>
      </c>
      <c r="J11" s="226" t="s">
        <v>363</v>
      </c>
      <c r="K11" s="51">
        <v>200</v>
      </c>
      <c r="L11" s="51">
        <v>603</v>
      </c>
      <c r="M11" s="51">
        <v>530</v>
      </c>
      <c r="N11" s="51">
        <v>60</v>
      </c>
      <c r="O11" s="51">
        <v>230</v>
      </c>
      <c r="P11" s="51">
        <v>130</v>
      </c>
      <c r="Q11" s="51">
        <v>839</v>
      </c>
      <c r="R11" s="51">
        <v>792</v>
      </c>
      <c r="S11" s="51">
        <v>430</v>
      </c>
      <c r="T11" s="51">
        <v>432</v>
      </c>
      <c r="U11" s="51">
        <v>559</v>
      </c>
      <c r="V11" s="51">
        <v>1265</v>
      </c>
      <c r="W11" s="51">
        <v>640</v>
      </c>
      <c r="X11" s="51">
        <v>325</v>
      </c>
      <c r="Y11" s="51">
        <v>817</v>
      </c>
      <c r="Z11" s="51">
        <v>430</v>
      </c>
      <c r="AA11" s="51">
        <v>160</v>
      </c>
      <c r="AB11" s="51">
        <v>320</v>
      </c>
      <c r="AC11" s="51">
        <v>770</v>
      </c>
      <c r="AD11" s="51">
        <v>494</v>
      </c>
      <c r="AE11" s="51">
        <v>305</v>
      </c>
      <c r="AF11" s="51">
        <v>50</v>
      </c>
      <c r="AG11" s="51">
        <v>300</v>
      </c>
      <c r="AH11" s="51">
        <v>1435</v>
      </c>
      <c r="AI11" s="87">
        <f t="shared" si="0"/>
        <v>12116</v>
      </c>
      <c r="AJ11" s="129">
        <v>89.63</v>
      </c>
      <c r="AK11" s="129">
        <v>1085957.08</v>
      </c>
    </row>
    <row r="12" spans="1:37" ht="19.5" customHeight="1">
      <c r="A12" s="443" t="s">
        <v>250</v>
      </c>
      <c r="B12" s="444"/>
      <c r="C12" s="444"/>
      <c r="D12" s="470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87"/>
      <c r="AJ12" s="118"/>
      <c r="AK12" s="118"/>
    </row>
    <row r="13" spans="1:37" ht="63.75" thickBot="1">
      <c r="A13" s="101">
        <v>6</v>
      </c>
      <c r="B13" s="100" t="s">
        <v>129</v>
      </c>
      <c r="C13" s="101" t="s">
        <v>151</v>
      </c>
      <c r="D13" s="102" t="s">
        <v>76</v>
      </c>
      <c r="E13" s="102" t="s">
        <v>83</v>
      </c>
      <c r="F13" s="101" t="s">
        <v>234</v>
      </c>
      <c r="G13" s="101" t="s">
        <v>234</v>
      </c>
      <c r="H13" s="101">
        <v>2010</v>
      </c>
      <c r="I13" s="102" t="s">
        <v>3</v>
      </c>
      <c r="J13" s="102"/>
      <c r="K13" s="133">
        <v>35</v>
      </c>
      <c r="L13" s="133">
        <v>75</v>
      </c>
      <c r="M13" s="133">
        <v>71</v>
      </c>
      <c r="N13" s="133">
        <v>15</v>
      </c>
      <c r="O13" s="133">
        <v>70</v>
      </c>
      <c r="P13" s="133">
        <v>65</v>
      </c>
      <c r="Q13" s="133">
        <v>243</v>
      </c>
      <c r="R13" s="133">
        <v>320</v>
      </c>
      <c r="S13" s="133">
        <v>175</v>
      </c>
      <c r="T13" s="133">
        <v>155</v>
      </c>
      <c r="U13" s="133">
        <v>195</v>
      </c>
      <c r="V13" s="133">
        <v>330</v>
      </c>
      <c r="W13" s="133">
        <v>185</v>
      </c>
      <c r="X13" s="133">
        <v>115</v>
      </c>
      <c r="Y13" s="133">
        <v>180</v>
      </c>
      <c r="Z13" s="133">
        <v>150</v>
      </c>
      <c r="AA13" s="133">
        <v>105</v>
      </c>
      <c r="AB13" s="133">
        <v>95</v>
      </c>
      <c r="AC13" s="133">
        <v>355</v>
      </c>
      <c r="AD13" s="133">
        <v>494</v>
      </c>
      <c r="AE13" s="133">
        <v>165</v>
      </c>
      <c r="AF13" s="133">
        <v>30</v>
      </c>
      <c r="AG13" s="133">
        <v>130</v>
      </c>
      <c r="AH13" s="133">
        <v>270</v>
      </c>
      <c r="AI13" s="87">
        <f t="shared" si="0"/>
        <v>4023</v>
      </c>
      <c r="AJ13" s="129">
        <v>27.6</v>
      </c>
      <c r="AK13" s="129">
        <v>111034.8</v>
      </c>
    </row>
    <row r="14" spans="1:37" ht="33" customHeight="1" thickBot="1">
      <c r="A14" s="159"/>
      <c r="B14" s="466" t="s">
        <v>417</v>
      </c>
      <c r="C14" s="467"/>
      <c r="D14" s="490"/>
      <c r="E14" s="351"/>
      <c r="F14" s="352"/>
      <c r="G14" s="352"/>
      <c r="H14" s="352"/>
      <c r="I14" s="351"/>
      <c r="J14" s="351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2">
        <f>SUM(AI5:AI13)</f>
        <v>25211</v>
      </c>
      <c r="AJ14" s="323"/>
      <c r="AK14" s="323">
        <f>SUM(AK5:AK13)</f>
        <v>1841948.08</v>
      </c>
    </row>
    <row r="15" spans="1:37" ht="67.5" customHeight="1">
      <c r="A15" s="491" t="s">
        <v>216</v>
      </c>
      <c r="B15" s="414"/>
      <c r="C15" s="414"/>
      <c r="D15" s="414"/>
      <c r="E15" s="414"/>
      <c r="F15" s="414"/>
      <c r="G15" s="414"/>
      <c r="H15" s="414"/>
      <c r="I15" s="414"/>
      <c r="J15" s="347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9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25"/>
      <c r="AJ15" s="350"/>
      <c r="AK15" s="350"/>
    </row>
    <row r="16" spans="1:37" ht="30" customHeight="1">
      <c r="A16" s="471" t="s">
        <v>231</v>
      </c>
      <c r="B16" s="471"/>
      <c r="C16" s="471"/>
      <c r="D16" s="471"/>
      <c r="E16" s="471"/>
      <c r="F16" s="472">
        <f ca="1">TODAY()</f>
        <v>44013</v>
      </c>
      <c r="G16" s="472"/>
      <c r="H16" s="142"/>
      <c r="I16" s="143"/>
      <c r="J16" s="230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87"/>
      <c r="AJ16" s="118"/>
      <c r="AK16" s="118"/>
    </row>
    <row r="17" spans="1:37" ht="21" customHeight="1">
      <c r="A17" s="477" t="s">
        <v>213</v>
      </c>
      <c r="B17" s="477"/>
      <c r="C17" s="477" t="s">
        <v>214</v>
      </c>
      <c r="D17" s="477"/>
      <c r="E17" s="477"/>
      <c r="F17" s="477"/>
      <c r="G17" s="477" t="s">
        <v>215</v>
      </c>
      <c r="H17" s="477"/>
      <c r="I17" s="477"/>
      <c r="J17" s="106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87"/>
      <c r="AJ17" s="118"/>
      <c r="AK17" s="118"/>
    </row>
    <row r="18" spans="1:37" ht="17.25" customHeight="1">
      <c r="A18" s="477" t="s">
        <v>346</v>
      </c>
      <c r="B18" s="477"/>
      <c r="C18" s="477" t="s">
        <v>221</v>
      </c>
      <c r="D18" s="477"/>
      <c r="E18" s="477"/>
      <c r="F18" s="477"/>
      <c r="G18" s="477" t="s">
        <v>317</v>
      </c>
      <c r="H18" s="477"/>
      <c r="I18" s="477"/>
      <c r="J18" s="10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87"/>
      <c r="AJ18" s="118"/>
      <c r="AK18" s="118"/>
    </row>
    <row r="19" spans="1:37" ht="22.5" customHeight="1">
      <c r="A19" s="435" t="s">
        <v>258</v>
      </c>
      <c r="B19" s="435"/>
      <c r="C19" s="435"/>
      <c r="D19" s="435"/>
      <c r="E19" s="435"/>
      <c r="F19" s="435"/>
      <c r="G19" s="435"/>
      <c r="H19" s="435"/>
      <c r="I19" s="435"/>
      <c r="J19" s="105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87"/>
      <c r="AJ19" s="118"/>
      <c r="AK19" s="118"/>
    </row>
    <row r="20" spans="1:37" ht="57" customHeight="1">
      <c r="A20" s="410" t="s">
        <v>426</v>
      </c>
      <c r="B20" s="410"/>
      <c r="C20" s="410"/>
      <c r="D20" s="410"/>
      <c r="E20" s="410"/>
      <c r="F20" s="410"/>
      <c r="G20" s="410"/>
      <c r="H20" s="410"/>
      <c r="I20" s="410"/>
      <c r="J20" s="217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87"/>
      <c r="AJ20" s="118"/>
      <c r="AK20" s="118"/>
    </row>
    <row r="21" spans="11:34" ht="18"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</row>
    <row r="22" spans="11:34" ht="18"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</row>
    <row r="23" spans="11:34" ht="18"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</row>
    <row r="24" spans="11:34" ht="18"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</row>
    <row r="25" spans="11:34" ht="18"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11:34" ht="18"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</row>
    <row r="27" spans="11:34" ht="18"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</row>
    <row r="30" spans="11:34" ht="18"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</sheetData>
  <sheetProtection/>
  <mergeCells count="29">
    <mergeCell ref="AJ2:AK2"/>
    <mergeCell ref="A4:D4"/>
    <mergeCell ref="A7:D7"/>
    <mergeCell ref="A2:A3"/>
    <mergeCell ref="B2:B3"/>
    <mergeCell ref="C2:C3"/>
    <mergeCell ref="D2:D3"/>
    <mergeCell ref="I2:I3"/>
    <mergeCell ref="J2:J3"/>
    <mergeCell ref="A1:AK1"/>
    <mergeCell ref="F16:G16"/>
    <mergeCell ref="A17:B17"/>
    <mergeCell ref="C17:F17"/>
    <mergeCell ref="A19:I19"/>
    <mergeCell ref="A15:I15"/>
    <mergeCell ref="A16:E16"/>
    <mergeCell ref="A10:D10"/>
    <mergeCell ref="A12:D12"/>
    <mergeCell ref="G17:I17"/>
    <mergeCell ref="B14:D14"/>
    <mergeCell ref="A18:B18"/>
    <mergeCell ref="C18:F18"/>
    <mergeCell ref="G18:I18"/>
    <mergeCell ref="A20:I20"/>
    <mergeCell ref="AI2:AI3"/>
    <mergeCell ref="E2:E3"/>
    <mergeCell ref="F2:F3"/>
    <mergeCell ref="G2:G3"/>
    <mergeCell ref="H2:H3"/>
  </mergeCells>
  <printOptions/>
  <pageMargins left="0.55" right="0.17" top="0.46" bottom="0.46" header="0.3" footer="0.3"/>
  <pageSetup horizontalDpi="600" verticalDpi="600" orientation="landscape" scale="58" r:id="rId1"/>
  <headerFoot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"/>
  <sheetViews>
    <sheetView view="pageBreakPreview" zoomScaleSheetLayoutView="100" zoomScalePageLayoutView="0" workbookViewId="0" topLeftCell="A1">
      <selection activeCell="B1" sqref="A1:AJ13"/>
    </sheetView>
  </sheetViews>
  <sheetFormatPr defaultColWidth="9.140625" defaultRowHeight="12.75"/>
  <cols>
    <col min="1" max="1" width="8.00390625" style="33" customWidth="1"/>
    <col min="2" max="2" width="29.140625" style="0" customWidth="1"/>
    <col min="3" max="3" width="12.140625" style="10" customWidth="1"/>
    <col min="4" max="4" width="6.8515625" style="15" customWidth="1"/>
    <col min="5" max="5" width="11.421875" style="15" customWidth="1"/>
    <col min="6" max="6" width="10.57421875" style="10" customWidth="1"/>
    <col min="7" max="7" width="13.140625" style="10" customWidth="1"/>
    <col min="8" max="8" width="8.8515625" style="10" customWidth="1"/>
    <col min="9" max="9" width="10.8515625" style="15" customWidth="1"/>
    <col min="10" max="10" width="16.28125" style="54" hidden="1" customWidth="1"/>
    <col min="11" max="12" width="7.8515625" style="54" hidden="1" customWidth="1"/>
    <col min="13" max="33" width="9.140625" style="54" hidden="1" customWidth="1"/>
    <col min="34" max="34" width="12.8515625" style="60" customWidth="1"/>
    <col min="35" max="35" width="14.421875" style="125" customWidth="1"/>
    <col min="36" max="36" width="18.140625" style="125" customWidth="1"/>
  </cols>
  <sheetData>
    <row r="1" spans="1:36" s="34" customFormat="1" ht="43.5" customHeight="1">
      <c r="A1" s="234"/>
      <c r="B1" s="463" t="s">
        <v>440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</row>
    <row r="2" spans="1:36" s="235" customFormat="1" ht="48.75" customHeight="1">
      <c r="A2" s="419" t="s">
        <v>8</v>
      </c>
      <c r="B2" s="419" t="s">
        <v>126</v>
      </c>
      <c r="C2" s="419" t="s">
        <v>105</v>
      </c>
      <c r="D2" s="419" t="s">
        <v>210</v>
      </c>
      <c r="E2" s="426" t="s">
        <v>169</v>
      </c>
      <c r="F2" s="419" t="s">
        <v>170</v>
      </c>
      <c r="G2" s="419" t="s">
        <v>175</v>
      </c>
      <c r="H2" s="419" t="s">
        <v>67</v>
      </c>
      <c r="I2" s="419" t="s">
        <v>209</v>
      </c>
      <c r="J2" s="81" t="s">
        <v>384</v>
      </c>
      <c r="K2" s="81" t="s">
        <v>385</v>
      </c>
      <c r="L2" s="81" t="s">
        <v>386</v>
      </c>
      <c r="M2" s="81" t="s">
        <v>387</v>
      </c>
      <c r="N2" s="81" t="s">
        <v>388</v>
      </c>
      <c r="O2" s="81" t="s">
        <v>389</v>
      </c>
      <c r="P2" s="81" t="s">
        <v>390</v>
      </c>
      <c r="Q2" s="81" t="s">
        <v>391</v>
      </c>
      <c r="R2" s="81" t="s">
        <v>392</v>
      </c>
      <c r="S2" s="81" t="s">
        <v>393</v>
      </c>
      <c r="T2" s="81" t="s">
        <v>394</v>
      </c>
      <c r="U2" s="81" t="s">
        <v>395</v>
      </c>
      <c r="V2" s="81" t="s">
        <v>396</v>
      </c>
      <c r="W2" s="81" t="s">
        <v>397</v>
      </c>
      <c r="X2" s="81" t="s">
        <v>398</v>
      </c>
      <c r="Y2" s="81" t="s">
        <v>399</v>
      </c>
      <c r="Z2" s="81" t="s">
        <v>400</v>
      </c>
      <c r="AA2" s="81" t="s">
        <v>401</v>
      </c>
      <c r="AB2" s="81" t="s">
        <v>402</v>
      </c>
      <c r="AC2" s="81" t="s">
        <v>403</v>
      </c>
      <c r="AD2" s="81" t="s">
        <v>404</v>
      </c>
      <c r="AE2" s="81" t="s">
        <v>405</v>
      </c>
      <c r="AF2" s="81" t="s">
        <v>406</v>
      </c>
      <c r="AG2" s="81" t="s">
        <v>407</v>
      </c>
      <c r="AH2" s="419" t="s">
        <v>412</v>
      </c>
      <c r="AI2" s="438" t="str">
        <f>'Class XI'!AJ2</f>
        <v>Thinley Pelbar Printers &amp; Publishers</v>
      </c>
      <c r="AJ2" s="484"/>
    </row>
    <row r="3" spans="1:36" s="235" customFormat="1" ht="44.25" customHeight="1">
      <c r="A3" s="420"/>
      <c r="B3" s="425"/>
      <c r="C3" s="425"/>
      <c r="D3" s="425"/>
      <c r="E3" s="427"/>
      <c r="F3" s="425"/>
      <c r="G3" s="425"/>
      <c r="H3" s="425"/>
      <c r="I3" s="425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425"/>
      <c r="AI3" s="117" t="str">
        <f>'Class XI'!AJ3</f>
        <v>Unit Rate (Nu.)</v>
      </c>
      <c r="AJ3" s="117" t="str">
        <f>'Class XI'!AK3</f>
        <v>Total Amount (Nu.)</v>
      </c>
    </row>
    <row r="4" spans="1:36" s="1" customFormat="1" ht="21" customHeight="1">
      <c r="A4" s="443" t="s">
        <v>241</v>
      </c>
      <c r="B4" s="444"/>
      <c r="C4" s="444"/>
      <c r="D4" s="444"/>
      <c r="E4" s="444"/>
      <c r="F4" s="495"/>
      <c r="G4" s="495"/>
      <c r="H4" s="495"/>
      <c r="I4" s="496"/>
      <c r="J4" s="48">
        <v>1</v>
      </c>
      <c r="K4" s="48">
        <v>2</v>
      </c>
      <c r="L4" s="48">
        <v>3</v>
      </c>
      <c r="M4" s="48">
        <v>4</v>
      </c>
      <c r="N4" s="48">
        <v>5</v>
      </c>
      <c r="O4" s="48">
        <v>6</v>
      </c>
      <c r="P4" s="48">
        <v>7</v>
      </c>
      <c r="Q4" s="48">
        <v>8</v>
      </c>
      <c r="R4" s="48">
        <v>9</v>
      </c>
      <c r="S4" s="48">
        <v>10</v>
      </c>
      <c r="T4" s="48">
        <v>11</v>
      </c>
      <c r="U4" s="48">
        <v>12</v>
      </c>
      <c r="V4" s="48">
        <v>13</v>
      </c>
      <c r="W4" s="48">
        <v>14</v>
      </c>
      <c r="X4" s="48">
        <v>15</v>
      </c>
      <c r="Y4" s="48">
        <v>16</v>
      </c>
      <c r="Z4" s="48">
        <v>17</v>
      </c>
      <c r="AA4" s="48">
        <v>18</v>
      </c>
      <c r="AB4" s="48">
        <v>19</v>
      </c>
      <c r="AC4" s="48">
        <v>20</v>
      </c>
      <c r="AD4" s="48">
        <v>21</v>
      </c>
      <c r="AE4" s="48">
        <v>22</v>
      </c>
      <c r="AF4" s="48">
        <v>23</v>
      </c>
      <c r="AG4" s="48">
        <v>24</v>
      </c>
      <c r="AH4" s="152"/>
      <c r="AI4" s="118"/>
      <c r="AJ4" s="118"/>
    </row>
    <row r="5" spans="1:37" s="1" customFormat="1" ht="31.5">
      <c r="A5" s="101">
        <v>1</v>
      </c>
      <c r="B5" s="100" t="s">
        <v>283</v>
      </c>
      <c r="C5" s="101" t="s">
        <v>151</v>
      </c>
      <c r="D5" s="102" t="s">
        <v>77</v>
      </c>
      <c r="E5" s="102" t="s">
        <v>38</v>
      </c>
      <c r="F5" s="101" t="s">
        <v>234</v>
      </c>
      <c r="G5" s="101" t="s">
        <v>234</v>
      </c>
      <c r="H5" s="101">
        <v>2018</v>
      </c>
      <c r="I5" s="102" t="s">
        <v>3</v>
      </c>
      <c r="J5" s="56">
        <v>75</v>
      </c>
      <c r="K5" s="48">
        <v>230</v>
      </c>
      <c r="L5" s="48">
        <v>47</v>
      </c>
      <c r="M5" s="48">
        <v>20</v>
      </c>
      <c r="N5" s="48">
        <v>40</v>
      </c>
      <c r="O5" s="48">
        <v>55</v>
      </c>
      <c r="P5" s="48">
        <v>260</v>
      </c>
      <c r="Q5" s="48">
        <v>245</v>
      </c>
      <c r="R5" s="48">
        <v>140</v>
      </c>
      <c r="S5" s="48">
        <v>106</v>
      </c>
      <c r="T5" s="48">
        <v>210</v>
      </c>
      <c r="U5" s="48">
        <v>485</v>
      </c>
      <c r="V5" s="48">
        <v>168</v>
      </c>
      <c r="W5" s="48">
        <v>75</v>
      </c>
      <c r="X5" s="48">
        <v>210</v>
      </c>
      <c r="Y5" s="48">
        <v>105</v>
      </c>
      <c r="Z5" s="48">
        <v>80</v>
      </c>
      <c r="AA5" s="48">
        <v>95</v>
      </c>
      <c r="AB5" s="48">
        <v>310</v>
      </c>
      <c r="AC5" s="48">
        <v>595</v>
      </c>
      <c r="AD5" s="48">
        <v>75</v>
      </c>
      <c r="AE5" s="48">
        <v>30</v>
      </c>
      <c r="AF5" s="48">
        <v>120</v>
      </c>
      <c r="AG5" s="48">
        <v>630</v>
      </c>
      <c r="AH5" s="87">
        <f>SUM(J5:AG5)</f>
        <v>4406</v>
      </c>
      <c r="AI5" s="129">
        <v>60</v>
      </c>
      <c r="AJ5" s="129">
        <v>264360</v>
      </c>
      <c r="AK5" s="76"/>
    </row>
    <row r="6" spans="1:37" s="1" customFormat="1" ht="20.25" customHeight="1">
      <c r="A6" s="443" t="s">
        <v>243</v>
      </c>
      <c r="B6" s="444"/>
      <c r="C6" s="444"/>
      <c r="D6" s="444"/>
      <c r="E6" s="150"/>
      <c r="F6" s="150"/>
      <c r="G6" s="150"/>
      <c r="H6" s="150"/>
      <c r="I6" s="150"/>
      <c r="J6" s="231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87"/>
      <c r="AI6" s="118"/>
      <c r="AJ6" s="122"/>
      <c r="AK6" s="76"/>
    </row>
    <row r="7" spans="1:37" s="1" customFormat="1" ht="37.5" customHeight="1">
      <c r="A7" s="101">
        <v>2</v>
      </c>
      <c r="B7" s="100" t="s">
        <v>176</v>
      </c>
      <c r="C7" s="101" t="s">
        <v>151</v>
      </c>
      <c r="D7" s="102" t="s">
        <v>77</v>
      </c>
      <c r="E7" s="102" t="s">
        <v>45</v>
      </c>
      <c r="F7" s="101" t="s">
        <v>234</v>
      </c>
      <c r="G7" s="101" t="s">
        <v>234</v>
      </c>
      <c r="H7" s="101">
        <v>2019</v>
      </c>
      <c r="I7" s="102" t="s">
        <v>3</v>
      </c>
      <c r="J7" s="48">
        <v>10</v>
      </c>
      <c r="K7" s="48">
        <v>215</v>
      </c>
      <c r="L7" s="48">
        <v>145</v>
      </c>
      <c r="M7" s="48">
        <v>15</v>
      </c>
      <c r="N7" s="48">
        <v>70</v>
      </c>
      <c r="O7" s="48">
        <v>100</v>
      </c>
      <c r="P7" s="48">
        <v>350</v>
      </c>
      <c r="Q7" s="48">
        <v>360</v>
      </c>
      <c r="R7" s="48">
        <v>165</v>
      </c>
      <c r="S7" s="48">
        <v>173</v>
      </c>
      <c r="T7" s="48">
        <v>210</v>
      </c>
      <c r="U7" s="48">
        <v>360</v>
      </c>
      <c r="V7" s="48">
        <v>271</v>
      </c>
      <c r="W7" s="48">
        <v>85</v>
      </c>
      <c r="X7" s="48">
        <v>366</v>
      </c>
      <c r="Y7" s="48">
        <v>201</v>
      </c>
      <c r="Z7" s="48">
        <v>75</v>
      </c>
      <c r="AA7" s="48">
        <v>55</v>
      </c>
      <c r="AB7" s="48">
        <v>430</v>
      </c>
      <c r="AC7" s="48">
        <v>0</v>
      </c>
      <c r="AD7" s="48">
        <v>195</v>
      </c>
      <c r="AE7" s="48">
        <v>30</v>
      </c>
      <c r="AF7" s="48">
        <v>140</v>
      </c>
      <c r="AG7" s="48">
        <v>1300</v>
      </c>
      <c r="AH7" s="87">
        <f aca="true" t="shared" si="0" ref="AH7:AH12">SUM(J7:AG7)</f>
        <v>5321</v>
      </c>
      <c r="AI7" s="129">
        <v>75</v>
      </c>
      <c r="AJ7" s="129">
        <v>399075</v>
      </c>
      <c r="AK7" s="76"/>
    </row>
    <row r="8" spans="1:37" s="1" customFormat="1" ht="15.75" customHeight="1">
      <c r="A8" s="443" t="s">
        <v>250</v>
      </c>
      <c r="B8" s="444"/>
      <c r="C8" s="444"/>
      <c r="D8" s="444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87"/>
      <c r="AI8" s="118"/>
      <c r="AJ8" s="118"/>
      <c r="AK8" s="76"/>
    </row>
    <row r="9" spans="1:37" s="1" customFormat="1" ht="52.5" customHeight="1">
      <c r="A9" s="101">
        <v>3</v>
      </c>
      <c r="B9" s="100" t="s">
        <v>130</v>
      </c>
      <c r="C9" s="101" t="s">
        <v>151</v>
      </c>
      <c r="D9" s="140" t="s">
        <v>77</v>
      </c>
      <c r="E9" s="140" t="s">
        <v>84</v>
      </c>
      <c r="F9" s="139" t="s">
        <v>234</v>
      </c>
      <c r="G9" s="139" t="s">
        <v>234</v>
      </c>
      <c r="H9" s="139">
        <v>2011</v>
      </c>
      <c r="I9" s="140" t="s">
        <v>3</v>
      </c>
      <c r="J9" s="116">
        <v>60</v>
      </c>
      <c r="K9" s="116">
        <v>210</v>
      </c>
      <c r="L9" s="116">
        <v>166</v>
      </c>
      <c r="M9" s="116">
        <v>20</v>
      </c>
      <c r="N9" s="116">
        <v>70</v>
      </c>
      <c r="O9" s="116">
        <v>70</v>
      </c>
      <c r="P9" s="116">
        <v>200</v>
      </c>
      <c r="Q9" s="116">
        <v>325</v>
      </c>
      <c r="R9" s="116">
        <v>245</v>
      </c>
      <c r="S9" s="116">
        <v>240</v>
      </c>
      <c r="T9" s="116">
        <v>210</v>
      </c>
      <c r="U9" s="116">
        <v>400</v>
      </c>
      <c r="V9" s="116">
        <v>205</v>
      </c>
      <c r="W9" s="116">
        <v>0</v>
      </c>
      <c r="X9" s="116">
        <v>170</v>
      </c>
      <c r="Y9" s="116">
        <v>135</v>
      </c>
      <c r="Z9" s="116">
        <v>95</v>
      </c>
      <c r="AA9" s="116">
        <v>95</v>
      </c>
      <c r="AB9" s="116">
        <v>375</v>
      </c>
      <c r="AC9" s="116">
        <v>0</v>
      </c>
      <c r="AD9" s="116">
        <v>193</v>
      </c>
      <c r="AE9" s="116">
        <v>20</v>
      </c>
      <c r="AF9" s="116">
        <v>130</v>
      </c>
      <c r="AG9" s="116">
        <v>780</v>
      </c>
      <c r="AH9" s="157">
        <f t="shared" si="0"/>
        <v>4414</v>
      </c>
      <c r="AI9" s="129">
        <v>33</v>
      </c>
      <c r="AJ9" s="129">
        <v>145662</v>
      </c>
      <c r="AK9" s="76"/>
    </row>
    <row r="10" spans="1:37" s="20" customFormat="1" ht="47.25">
      <c r="A10" s="158">
        <v>4</v>
      </c>
      <c r="B10" s="93" t="s">
        <v>313</v>
      </c>
      <c r="C10" s="135" t="s">
        <v>151</v>
      </c>
      <c r="D10" s="132" t="s">
        <v>77</v>
      </c>
      <c r="E10" s="132" t="s">
        <v>316</v>
      </c>
      <c r="F10" s="135" t="s">
        <v>234</v>
      </c>
      <c r="G10" s="135" t="s">
        <v>234</v>
      </c>
      <c r="H10" s="135">
        <v>2019</v>
      </c>
      <c r="I10" s="132" t="s">
        <v>3</v>
      </c>
      <c r="J10" s="51">
        <v>55</v>
      </c>
      <c r="K10" s="51">
        <v>160</v>
      </c>
      <c r="L10" s="51">
        <v>63</v>
      </c>
      <c r="M10" s="51">
        <v>15</v>
      </c>
      <c r="N10" s="51">
        <v>35</v>
      </c>
      <c r="O10" s="51">
        <v>45</v>
      </c>
      <c r="P10" s="51">
        <v>190</v>
      </c>
      <c r="Q10" s="51">
        <v>320</v>
      </c>
      <c r="R10" s="51">
        <v>145</v>
      </c>
      <c r="S10" s="51">
        <v>155</v>
      </c>
      <c r="T10" s="51">
        <v>210</v>
      </c>
      <c r="U10" s="51">
        <v>273</v>
      </c>
      <c r="V10" s="51">
        <v>113</v>
      </c>
      <c r="W10" s="51">
        <v>0</v>
      </c>
      <c r="X10" s="51">
        <v>240</v>
      </c>
      <c r="Y10" s="51">
        <v>95</v>
      </c>
      <c r="Z10" s="51">
        <v>55</v>
      </c>
      <c r="AA10" s="51">
        <v>95</v>
      </c>
      <c r="AB10" s="51">
        <v>260</v>
      </c>
      <c r="AC10" s="51">
        <v>0</v>
      </c>
      <c r="AD10" s="51">
        <v>85</v>
      </c>
      <c r="AE10" s="51">
        <v>20</v>
      </c>
      <c r="AF10" s="51">
        <v>60</v>
      </c>
      <c r="AG10" s="51">
        <v>710</v>
      </c>
      <c r="AH10" s="87">
        <f t="shared" si="0"/>
        <v>3399</v>
      </c>
      <c r="AI10" s="129">
        <v>19</v>
      </c>
      <c r="AJ10" s="129">
        <v>64581</v>
      </c>
      <c r="AK10" s="79"/>
    </row>
    <row r="11" spans="1:37" s="1" customFormat="1" ht="15.75" customHeight="1">
      <c r="A11" s="443" t="s">
        <v>251</v>
      </c>
      <c r="B11" s="444"/>
      <c r="C11" s="444"/>
      <c r="D11" s="444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87"/>
      <c r="AI11" s="118"/>
      <c r="AJ11" s="118"/>
      <c r="AK11" s="76"/>
    </row>
    <row r="12" spans="1:37" s="8" customFormat="1" ht="55.5" customHeight="1" thickBot="1">
      <c r="A12" s="305">
        <v>5</v>
      </c>
      <c r="B12" s="353" t="s">
        <v>312</v>
      </c>
      <c r="C12" s="305" t="s">
        <v>151</v>
      </c>
      <c r="D12" s="306" t="s">
        <v>77</v>
      </c>
      <c r="E12" s="306" t="s">
        <v>315</v>
      </c>
      <c r="F12" s="305" t="s">
        <v>234</v>
      </c>
      <c r="G12" s="305" t="s">
        <v>234</v>
      </c>
      <c r="H12" s="305">
        <v>2019</v>
      </c>
      <c r="I12" s="306" t="s">
        <v>31</v>
      </c>
      <c r="J12" s="354">
        <v>15</v>
      </c>
      <c r="K12" s="354">
        <v>152</v>
      </c>
      <c r="L12" s="354">
        <v>66</v>
      </c>
      <c r="M12" s="354">
        <v>20</v>
      </c>
      <c r="N12" s="354">
        <v>35</v>
      </c>
      <c r="O12" s="354">
        <v>75</v>
      </c>
      <c r="P12" s="354">
        <v>165</v>
      </c>
      <c r="Q12" s="354">
        <v>360</v>
      </c>
      <c r="R12" s="354">
        <v>130</v>
      </c>
      <c r="S12" s="354">
        <v>180</v>
      </c>
      <c r="T12" s="354">
        <v>210</v>
      </c>
      <c r="U12" s="354">
        <v>380</v>
      </c>
      <c r="V12" s="354">
        <v>103</v>
      </c>
      <c r="W12" s="354">
        <v>0</v>
      </c>
      <c r="X12" s="354">
        <v>200</v>
      </c>
      <c r="Y12" s="354">
        <v>95</v>
      </c>
      <c r="Z12" s="354">
        <v>95</v>
      </c>
      <c r="AA12" s="354">
        <v>95</v>
      </c>
      <c r="AB12" s="354">
        <v>260</v>
      </c>
      <c r="AC12" s="354">
        <v>0</v>
      </c>
      <c r="AD12" s="354">
        <v>85</v>
      </c>
      <c r="AE12" s="354">
        <v>20</v>
      </c>
      <c r="AF12" s="354">
        <v>70</v>
      </c>
      <c r="AG12" s="354">
        <v>800</v>
      </c>
      <c r="AH12" s="233">
        <f t="shared" si="0"/>
        <v>3611</v>
      </c>
      <c r="AI12" s="255">
        <v>25</v>
      </c>
      <c r="AJ12" s="255">
        <v>90275</v>
      </c>
      <c r="AK12" s="77"/>
    </row>
    <row r="13" spans="1:37" ht="27.75" customHeight="1" thickBot="1">
      <c r="A13" s="321"/>
      <c r="B13" s="460" t="s">
        <v>417</v>
      </c>
      <c r="C13" s="461"/>
      <c r="D13" s="462"/>
      <c r="E13" s="359"/>
      <c r="F13" s="359"/>
      <c r="G13" s="359"/>
      <c r="H13" s="359"/>
      <c r="I13" s="360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58">
        <f>SUM(AH5:AH12)</f>
        <v>21151</v>
      </c>
      <c r="AI13" s="361"/>
      <c r="AJ13" s="361">
        <f>SUM(AJ5:AJ12)</f>
        <v>963953</v>
      </c>
      <c r="AK13" s="78"/>
    </row>
    <row r="14" spans="1:37" ht="63" customHeight="1">
      <c r="A14" s="494" t="s">
        <v>216</v>
      </c>
      <c r="B14" s="494"/>
      <c r="C14" s="494"/>
      <c r="D14" s="494"/>
      <c r="E14" s="494"/>
      <c r="F14" s="494"/>
      <c r="G14" s="494"/>
      <c r="H14" s="494"/>
      <c r="I14" s="494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6"/>
      <c r="AI14" s="357"/>
      <c r="AJ14" s="236"/>
      <c r="AK14" s="78"/>
    </row>
    <row r="15" spans="1:37" ht="35.25" customHeight="1">
      <c r="A15" s="479" t="s">
        <v>231</v>
      </c>
      <c r="B15" s="480"/>
      <c r="C15" s="480"/>
      <c r="D15" s="417">
        <f ca="1">TODAY()</f>
        <v>44013</v>
      </c>
      <c r="E15" s="418"/>
      <c r="F15" s="210"/>
      <c r="G15" s="211"/>
      <c r="H15" s="211"/>
      <c r="I15" s="212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113"/>
      <c r="AI15" s="118"/>
      <c r="AJ15" s="118"/>
      <c r="AK15" s="78"/>
    </row>
    <row r="16" spans="1:37" ht="27" customHeight="1">
      <c r="A16" s="408" t="s">
        <v>213</v>
      </c>
      <c r="B16" s="408"/>
      <c r="C16" s="408" t="s">
        <v>214</v>
      </c>
      <c r="D16" s="408"/>
      <c r="E16" s="408"/>
      <c r="F16" s="408"/>
      <c r="G16" s="408" t="s">
        <v>215</v>
      </c>
      <c r="H16" s="408"/>
      <c r="I16" s="409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113"/>
      <c r="AI16" s="118"/>
      <c r="AJ16" s="122"/>
      <c r="AK16" s="78"/>
    </row>
    <row r="17" spans="1:37" ht="18" customHeight="1">
      <c r="A17" s="408" t="s">
        <v>346</v>
      </c>
      <c r="B17" s="408"/>
      <c r="C17" s="408" t="s">
        <v>221</v>
      </c>
      <c r="D17" s="408"/>
      <c r="E17" s="408"/>
      <c r="F17" s="408"/>
      <c r="G17" s="408" t="s">
        <v>317</v>
      </c>
      <c r="H17" s="408"/>
      <c r="I17" s="409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3"/>
      <c r="AI17" s="118"/>
      <c r="AJ17" s="118"/>
      <c r="AK17" s="78"/>
    </row>
    <row r="18" spans="1:37" ht="21" customHeight="1">
      <c r="A18" s="411" t="s">
        <v>258</v>
      </c>
      <c r="B18" s="412"/>
      <c r="C18" s="412"/>
      <c r="D18" s="412"/>
      <c r="E18" s="412"/>
      <c r="F18" s="412"/>
      <c r="G18" s="412"/>
      <c r="H18" s="412"/>
      <c r="I18" s="412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113"/>
      <c r="AI18" s="118"/>
      <c r="AJ18" s="122"/>
      <c r="AK18" s="78"/>
    </row>
    <row r="19" spans="1:37" ht="41.25" customHeight="1">
      <c r="A19" s="410" t="s">
        <v>426</v>
      </c>
      <c r="B19" s="410"/>
      <c r="C19" s="410"/>
      <c r="D19" s="410"/>
      <c r="E19" s="410"/>
      <c r="F19" s="410"/>
      <c r="G19" s="410"/>
      <c r="H19" s="410"/>
      <c r="I19" s="410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113"/>
      <c r="AI19" s="118"/>
      <c r="AJ19" s="118"/>
      <c r="AK19" s="78"/>
    </row>
    <row r="20" spans="1:37" ht="0.75" customHeight="1">
      <c r="A20" s="492"/>
      <c r="B20" s="492"/>
      <c r="C20" s="492"/>
      <c r="D20" s="492"/>
      <c r="E20" s="492"/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  <c r="AF20" s="492"/>
      <c r="AG20" s="492"/>
      <c r="AH20" s="492"/>
      <c r="AI20" s="492"/>
      <c r="AJ20" s="493"/>
      <c r="AK20" s="78"/>
    </row>
    <row r="21" spans="1:33" ht="33" customHeight="1">
      <c r="A21" s="35"/>
      <c r="B21" s="25"/>
      <c r="C21" s="26"/>
      <c r="D21" s="3"/>
      <c r="E21" s="3"/>
      <c r="F21" s="26"/>
      <c r="G21" s="26"/>
      <c r="H21" s="26"/>
      <c r="I21" s="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</row>
    <row r="22" spans="1:33" ht="51" customHeight="1">
      <c r="A22" s="35"/>
      <c r="B22" s="25"/>
      <c r="C22" s="26"/>
      <c r="D22" s="3"/>
      <c r="E22" s="3"/>
      <c r="F22" s="26"/>
      <c r="G22" s="26"/>
      <c r="H22" s="26"/>
      <c r="I22" s="3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ht="35.25" customHeight="1">
      <c r="A23" s="35"/>
      <c r="B23" s="25"/>
      <c r="C23" s="26"/>
      <c r="D23" s="3"/>
      <c r="E23" s="3"/>
      <c r="F23" s="26"/>
      <c r="G23" s="26"/>
      <c r="H23" s="26"/>
      <c r="I23" s="3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</row>
    <row r="24" spans="1:33" ht="18">
      <c r="A24" s="35"/>
      <c r="B24" s="25"/>
      <c r="C24" s="26"/>
      <c r="D24" s="3"/>
      <c r="E24" s="3"/>
      <c r="F24" s="26"/>
      <c r="G24" s="26"/>
      <c r="H24" s="26"/>
      <c r="I24" s="3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</row>
    <row r="25" spans="1:33" ht="45.75" customHeight="1">
      <c r="A25" s="35"/>
      <c r="B25" s="25"/>
      <c r="C25" s="26"/>
      <c r="D25" s="3"/>
      <c r="E25" s="3"/>
      <c r="F25" s="26"/>
      <c r="G25" s="26"/>
      <c r="H25" s="26"/>
      <c r="I25" s="3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</row>
    <row r="26" spans="1:33" ht="18">
      <c r="A26" s="35"/>
      <c r="B26" s="25"/>
      <c r="C26" s="26"/>
      <c r="D26" s="3"/>
      <c r="E26" s="3"/>
      <c r="F26" s="26"/>
      <c r="G26" s="26"/>
      <c r="H26" s="26"/>
      <c r="I26" s="3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</row>
    <row r="29" spans="10:33" ht="18"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</sheetData>
  <sheetProtection/>
  <mergeCells count="29">
    <mergeCell ref="B1:AJ1"/>
    <mergeCell ref="A2:A3"/>
    <mergeCell ref="AH2:AH3"/>
    <mergeCell ref="I2:I3"/>
    <mergeCell ref="AI2:AJ2"/>
    <mergeCell ref="A4:I4"/>
    <mergeCell ref="H2:H3"/>
    <mergeCell ref="G2:G3"/>
    <mergeCell ref="C2:C3"/>
    <mergeCell ref="E2:E3"/>
    <mergeCell ref="G17:I17"/>
    <mergeCell ref="B2:B3"/>
    <mergeCell ref="F2:F3"/>
    <mergeCell ref="D15:E15"/>
    <mergeCell ref="A6:D6"/>
    <mergeCell ref="A8:D8"/>
    <mergeCell ref="A14:I14"/>
    <mergeCell ref="D2:D3"/>
    <mergeCell ref="A11:D11"/>
    <mergeCell ref="A20:AJ20"/>
    <mergeCell ref="B13:D13"/>
    <mergeCell ref="A19:I19"/>
    <mergeCell ref="C16:F16"/>
    <mergeCell ref="G16:I16"/>
    <mergeCell ref="A18:I18"/>
    <mergeCell ref="A16:B16"/>
    <mergeCell ref="A15:C15"/>
    <mergeCell ref="A17:B17"/>
    <mergeCell ref="C17:F17"/>
  </mergeCells>
  <printOptions/>
  <pageMargins left="0.45" right="0.36" top="0.3937007874015748" bottom="0.17" header="0.2755905511811024" footer="0.16"/>
  <pageSetup fitToHeight="0" fitToWidth="1" horizontalDpi="600" verticalDpi="600" orientation="landscape" paperSize="9" scale="90" r:id="rId1"/>
  <headerFooter alignWithMargins="0">
    <oddFooter>&amp;CPage &amp;P</oddFooter>
  </headerFooter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Kuenphen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Kuenphen</dc:creator>
  <cp:keywords/>
  <dc:description/>
  <cp:lastModifiedBy>pw</cp:lastModifiedBy>
  <cp:lastPrinted>2020-06-10T03:01:31Z</cp:lastPrinted>
  <dcterms:created xsi:type="dcterms:W3CDTF">2003-11-18T18:43:20Z</dcterms:created>
  <dcterms:modified xsi:type="dcterms:W3CDTF">2020-07-01T07:29:58Z</dcterms:modified>
  <cp:category/>
  <cp:version/>
  <cp:contentType/>
  <cp:contentStatus/>
</cp:coreProperties>
</file>